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<sst xmlns="http://schemas.openxmlformats.org/spreadsheetml/2006/main" count="95" uniqueCount="66">
  <si>
    <t>Prijedlog plana 
za 2014.</t>
  </si>
  <si>
    <t>Projekcija plana
za 2015.</t>
  </si>
  <si>
    <t>Projekcija plana 
za 2016.</t>
  </si>
  <si>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</si>
  <si>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</si>
  <si>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</si>
  <si>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</si>
  <si>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</si>
  <si>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</si>
  <si>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</si>
  <si>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</si>
  <si>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</si>
  <si>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</si>
  <si>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</si>
  <si>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</si>
  <si>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</si>
  <si>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2014.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</si>
  <si>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</si>
  <si>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</si>
  <si>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</si>
  <si>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 xml:space="preserve">Donacije </t>
  </si>
  <si>
    <t>Namjenski primici od zaduživanja</t>
  </si>
  <si>
    <t>Ukupno (po izvorima)</t>
  </si>
  <si>
    <t>Ukupno prihodi i primici za 2014.</t>
  </si>
  <si>
    <t>2015.</t>
  </si>
  <si>
    <t>Ukupno prihodi i primici za 2015.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</si>
  <si>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</si>
  <si>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</si>
  <si>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</si>
  <si>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</si>
  <si>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</si>
  <si>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</si>
  <si>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</si>
  <si>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</si>
  <si>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</si>
  <si>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</si>
  <si>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</si>
  <si>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</si>
  <si>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</si>
  <si>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</si>
  <si>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</si>
  <si>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</si>
  <si>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</si>
  <si>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</si>
  <si>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</si>
  <si>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</si>
  <si>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</si>
  <si>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PRIJEDLOG PLANA ZA 2014.</t>
  </si>
  <si>
    <t>PROJEKCIJA PLANA ZA 2015.</t>
  </si>
  <si>
    <t>PROJEKCIJA PLANA ZA 2016.</t>
  </si>
  <si>
    <t>Knjige, umjetnička djela i ostale izložbene vrijednosti</t>
  </si>
  <si>
    <t>OPĆI DIO</t>
  </si>
  <si>
    <t>PRIHODI UKUPNO</t>
  </si>
  <si>
    <t>RASHODI UKUPNO</t>
  </si>
  <si>
    <t>Program</t>
  </si>
  <si>
    <t>Naziv aktivnosti</t>
  </si>
  <si>
    <t xml:space="preserve">NEFINANCIJSKA IMOVINA </t>
  </si>
  <si>
    <t xml:space="preserve">Prihodi od nefinancijske imovine </t>
  </si>
  <si>
    <t>Pomoći Općina</t>
  </si>
  <si>
    <t>Opći prihodi i primici MZOŠ i KZŽ</t>
  </si>
  <si>
    <t>OŠ ANTUNA MIHANOVIĆA PETROVSKO</t>
  </si>
  <si>
    <t>Dodatna ulaganja u imovinu</t>
  </si>
  <si>
    <t>Prihodi od nefinancijske imovine</t>
  </si>
  <si>
    <t>Ukupno rashodi</t>
  </si>
  <si>
    <t>Opći prihodi i primici MZOŠ, KZŽ</t>
  </si>
  <si>
    <t>PRIJEDLOG FINANCIJSKOG PLANA OŠ ANTUNA MIHANOVIĆA PETROVSKO ZA 2014. I                                                                                                                                                PROJEKCIJA PLANA ZA  2015. I 2016. GODINU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</si>
</sst>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Istinito&quot;;&quot;Istinito&quot;;&quot;Neistinito&quot;"/>
    <numFmt numFmtId="180" formatCode="&quot;Uključeno&quot;;&quot;Uključeno&quot;;&quot;Isključeno&quot;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15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0" fillId="31" borderId="1" applyNumberFormat="0" applyFont="0" applyAlignment="0" applyProtection="0"/>
    <xf numFmtId="0" fontId="6" fillId="32" borderId="2" applyNumberFormat="0" applyAlignment="0" applyProtection="0"/>
    <xf numFmtId="0" fontId="7" fillId="33" borderId="3" applyNumberFormat="0" applyAlignment="0" applyProtection="0"/>
    <xf numFmtId="0" fontId="49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50" fillId="41" borderId="7" applyNumberFormat="0" applyAlignment="0" applyProtection="0"/>
    <xf numFmtId="0" fontId="51" fillId="41" borderId="8" applyNumberFormat="0" applyAlignment="0" applyProtection="0"/>
    <xf numFmtId="0" fontId="15" fillId="0" borderId="9" applyNumberFormat="0" applyFill="0" applyAlignment="0" applyProtection="0"/>
    <xf numFmtId="0" fontId="52" fillId="4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3" borderId="0" applyNumberFormat="0" applyBorder="0" applyAlignment="0" applyProtection="0"/>
    <xf numFmtId="0" fontId="0" fillId="4" borderId="13" applyNumberFormat="0" applyFont="0" applyAlignment="0" applyProtection="0"/>
    <xf numFmtId="0" fontId="17" fillId="32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4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5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2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9" xfId="0" applyFont="1" applyBorder="1" applyAlignment="1" quotePrefix="1">
      <alignment horizontal="left" vertical="center" wrapText="1"/>
    </xf>
    <xf numFmtId="0" fontId="30" fillId="0" borderId="39" xfId="0" applyFont="1" applyBorder="1" applyAlignment="1" quotePrefix="1">
      <alignment horizontal="center" vertical="center" wrapText="1"/>
    </xf>
    <xf numFmtId="0" fontId="27" fillId="0" borderId="3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0" xfId="0" applyFont="1" applyBorder="1" applyAlignment="1" quotePrefix="1">
      <alignment horizontal="left" wrapText="1"/>
    </xf>
    <xf numFmtId="0" fontId="34" fillId="0" borderId="39" xfId="0" applyFont="1" applyBorder="1" applyAlignment="1" quotePrefix="1">
      <alignment horizontal="left" wrapText="1"/>
    </xf>
    <xf numFmtId="0" fontId="34" fillId="0" borderId="39" xfId="0" applyFont="1" applyBorder="1" applyAlignment="1" quotePrefix="1">
      <alignment horizontal="center" wrapText="1"/>
    </xf>
    <xf numFmtId="0" fontId="34" fillId="0" borderId="39" xfId="0" applyNumberFormat="1" applyFont="1" applyFill="1" applyBorder="1" applyAlignment="1" applyProtection="1" quotePrefix="1">
      <alignment horizontal="left"/>
      <protection/>
    </xf>
    <xf numFmtId="0" fontId="27" fillId="0" borderId="41" xfId="0" applyNumberFormat="1" applyFont="1" applyFill="1" applyBorder="1" applyAlignment="1" applyProtection="1">
      <alignment horizontal="center" wrapText="1"/>
      <protection/>
    </xf>
    <xf numFmtId="0" fontId="27" fillId="0" borderId="41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39" xfId="0" applyNumberFormat="1" applyFont="1" applyFill="1" applyBorder="1" applyAlignment="1" applyProtection="1">
      <alignment/>
      <protection/>
    </xf>
    <xf numFmtId="3" fontId="34" fillId="0" borderId="41" xfId="0" applyNumberFormat="1" applyFont="1" applyBorder="1" applyAlignment="1">
      <alignment horizontal="right"/>
    </xf>
    <xf numFmtId="3" fontId="34" fillId="0" borderId="41" xfId="0" applyNumberFormat="1" applyFont="1" applyFill="1" applyBorder="1" applyAlignment="1" applyProtection="1">
      <alignment horizontal="right" wrapText="1"/>
      <protection/>
    </xf>
    <xf numFmtId="0" fontId="36" fillId="0" borderId="39" xfId="0" applyNumberFormat="1" applyFont="1" applyFill="1" applyBorder="1" applyAlignment="1" applyProtection="1">
      <alignment wrapText="1"/>
      <protection/>
    </xf>
    <xf numFmtId="3" fontId="34" fillId="0" borderId="40" xfId="0" applyNumberFormat="1" applyFont="1" applyBorder="1" applyAlignment="1">
      <alignment horizontal="right"/>
    </xf>
    <xf numFmtId="0" fontId="34" fillId="0" borderId="39" xfId="0" applyFont="1" applyBorder="1" applyAlignment="1" quotePrefix="1">
      <alignment horizontal="left"/>
    </xf>
    <xf numFmtId="0" fontId="34" fillId="0" borderId="39" xfId="0" applyNumberFormat="1" applyFont="1" applyFill="1" applyBorder="1" applyAlignment="1" applyProtection="1">
      <alignment wrapText="1"/>
      <protection/>
    </xf>
    <xf numFmtId="0" fontId="36" fillId="0" borderId="39" xfId="0" applyNumberFormat="1" applyFont="1" applyFill="1" applyBorder="1" applyAlignment="1" applyProtection="1">
      <alignment horizontal="center" wrapText="1"/>
      <protection/>
    </xf>
    <xf numFmtId="0" fontId="35" fillId="0" borderId="4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2" borderId="0" xfId="0" applyNumberFormat="1" applyFont="1" applyFill="1" applyBorder="1" applyAlignment="1" applyProtection="1">
      <alignment horizontal="center"/>
      <protection/>
    </xf>
    <xf numFmtId="0" fontId="23" fillId="32" borderId="0" xfId="0" applyNumberFormat="1" applyFont="1" applyFill="1" applyBorder="1" applyAlignment="1" applyProtection="1">
      <alignment wrapText="1"/>
      <protection/>
    </xf>
    <xf numFmtId="1" fontId="22" fillId="46" borderId="19" xfId="0" applyNumberFormat="1" applyFont="1" applyFill="1" applyBorder="1" applyAlignment="1">
      <alignment horizontal="right" vertical="top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left"/>
    </xf>
    <xf numFmtId="3" fontId="21" fillId="0" borderId="21" xfId="0" applyNumberFormat="1" applyFont="1" applyBorder="1" applyAlignment="1">
      <alignment wrapText="1"/>
    </xf>
    <xf numFmtId="3" fontId="21" fillId="0" borderId="29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20" xfId="0" applyNumberFormat="1" applyFont="1" applyBorder="1" applyAlignment="1">
      <alignment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vertical="center" wrapText="1"/>
    </xf>
    <xf numFmtId="3" fontId="21" fillId="0" borderId="22" xfId="0" applyNumberFormat="1" applyFont="1" applyBorder="1" applyAlignment="1">
      <alignment vertical="center" wrapText="1"/>
    </xf>
    <xf numFmtId="3" fontId="21" fillId="0" borderId="23" xfId="0" applyNumberFormat="1" applyFont="1" applyBorder="1" applyAlignment="1">
      <alignment vertical="center" wrapText="1"/>
    </xf>
    <xf numFmtId="3" fontId="21" fillId="0" borderId="28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2" fillId="0" borderId="38" xfId="0" applyNumberFormat="1" applyFont="1" applyBorder="1" applyAlignment="1">
      <alignment/>
    </xf>
    <xf numFmtId="0" fontId="27" fillId="0" borderId="43" xfId="0" applyNumberFormat="1" applyFont="1" applyFill="1" applyBorder="1" applyAlignment="1" applyProtection="1">
      <alignment horizontal="center"/>
      <protection/>
    </xf>
    <xf numFmtId="0" fontId="27" fillId="0" borderId="41" xfId="0" applyNumberFormat="1" applyFont="1" applyFill="1" applyBorder="1" applyAlignment="1" applyProtection="1">
      <alignment/>
      <protection/>
    </xf>
    <xf numFmtId="3" fontId="27" fillId="0" borderId="41" xfId="0" applyNumberFormat="1" applyFont="1" applyFill="1" applyBorder="1" applyAlignment="1" applyProtection="1">
      <alignment/>
      <protection/>
    </xf>
    <xf numFmtId="3" fontId="27" fillId="0" borderId="44" xfId="0" applyNumberFormat="1" applyFont="1" applyFill="1" applyBorder="1" applyAlignment="1" applyProtection="1">
      <alignment/>
      <protection/>
    </xf>
    <xf numFmtId="0" fontId="25" fillId="0" borderId="41" xfId="0" applyNumberFormat="1" applyFont="1" applyFill="1" applyBorder="1" applyAlignment="1" applyProtection="1">
      <alignment wrapText="1"/>
      <protection/>
    </xf>
    <xf numFmtId="0" fontId="25" fillId="0" borderId="41" xfId="0" applyNumberFormat="1" applyFont="1" applyFill="1" applyBorder="1" applyAlignment="1" applyProtection="1">
      <alignment/>
      <protection/>
    </xf>
    <xf numFmtId="3" fontId="25" fillId="0" borderId="41" xfId="0" applyNumberFormat="1" applyFont="1" applyFill="1" applyBorder="1" applyAlignment="1" applyProtection="1">
      <alignment/>
      <protection/>
    </xf>
    <xf numFmtId="3" fontId="25" fillId="0" borderId="44" xfId="0" applyNumberFormat="1" applyFont="1" applyFill="1" applyBorder="1" applyAlignment="1" applyProtection="1">
      <alignment/>
      <protection/>
    </xf>
    <xf numFmtId="0" fontId="27" fillId="0" borderId="41" xfId="0" applyNumberFormat="1" applyFont="1" applyFill="1" applyBorder="1" applyAlignment="1" applyProtection="1">
      <alignment wrapText="1"/>
      <protection/>
    </xf>
    <xf numFmtId="0" fontId="27" fillId="0" borderId="43" xfId="0" applyNumberFormat="1" applyFont="1" applyFill="1" applyBorder="1" applyAlignment="1" applyProtection="1">
      <alignment horizontal="left"/>
      <protection/>
    </xf>
    <xf numFmtId="0" fontId="25" fillId="0" borderId="43" xfId="0" applyNumberFormat="1" applyFont="1" applyFill="1" applyBorder="1" applyAlignment="1" applyProtection="1">
      <alignment horizontal="center"/>
      <protection/>
    </xf>
    <xf numFmtId="0" fontId="25" fillId="0" borderId="44" xfId="0" applyNumberFormat="1" applyFont="1" applyFill="1" applyBorder="1" applyAlignment="1" applyProtection="1">
      <alignment/>
      <protection/>
    </xf>
    <xf numFmtId="0" fontId="27" fillId="0" borderId="45" xfId="0" applyNumberFormat="1" applyFont="1" applyFill="1" applyBorder="1" applyAlignment="1" applyProtection="1">
      <alignment horizontal="center"/>
      <protection/>
    </xf>
    <xf numFmtId="0" fontId="25" fillId="0" borderId="46" xfId="0" applyNumberFormat="1" applyFont="1" applyFill="1" applyBorder="1" applyAlignment="1" applyProtection="1">
      <alignment wrapText="1"/>
      <protection/>
    </xf>
    <xf numFmtId="0" fontId="25" fillId="0" borderId="46" xfId="0" applyNumberFormat="1" applyFont="1" applyFill="1" applyBorder="1" applyAlignment="1" applyProtection="1">
      <alignment/>
      <protection/>
    </xf>
    <xf numFmtId="0" fontId="25" fillId="0" borderId="47" xfId="0" applyNumberFormat="1" applyFont="1" applyFill="1" applyBorder="1" applyAlignment="1" applyProtection="1">
      <alignment/>
      <protection/>
    </xf>
    <xf numFmtId="0" fontId="25" fillId="47" borderId="41" xfId="0" applyNumberFormat="1" applyFont="1" applyFill="1" applyBorder="1" applyAlignment="1" applyProtection="1">
      <alignment wrapText="1"/>
      <protection/>
    </xf>
    <xf numFmtId="3" fontId="27" fillId="47" borderId="41" xfId="0" applyNumberFormat="1" applyFont="1" applyFill="1" applyBorder="1" applyAlignment="1" applyProtection="1">
      <alignment/>
      <protection/>
    </xf>
    <xf numFmtId="0" fontId="26" fillId="47" borderId="48" xfId="0" applyNumberFormat="1" applyFont="1" applyFill="1" applyBorder="1" applyAlignment="1" applyProtection="1">
      <alignment horizontal="center" vertical="center" wrapText="1"/>
      <protection/>
    </xf>
    <xf numFmtId="0" fontId="26" fillId="47" borderId="49" xfId="0" applyNumberFormat="1" applyFont="1" applyFill="1" applyBorder="1" applyAlignment="1" applyProtection="1">
      <alignment horizontal="center" vertical="center" wrapText="1"/>
      <protection/>
    </xf>
    <xf numFmtId="0" fontId="27" fillId="47" borderId="50" xfId="0" applyNumberFormat="1" applyFont="1" applyFill="1" applyBorder="1" applyAlignment="1" applyProtection="1">
      <alignment horizontal="center" vertical="center" wrapText="1"/>
      <protection/>
    </xf>
    <xf numFmtId="0" fontId="26" fillId="47" borderId="50" xfId="0" applyNumberFormat="1" applyFont="1" applyFill="1" applyBorder="1" applyAlignment="1" applyProtection="1">
      <alignment horizontal="center" vertical="center" wrapText="1"/>
      <protection/>
    </xf>
    <xf numFmtId="0" fontId="27" fillId="47" borderId="51" xfId="0" applyNumberFormat="1" applyFont="1" applyFill="1" applyBorder="1" applyAlignment="1" applyProtection="1">
      <alignment horizontal="center" vertical="center" wrapText="1"/>
      <protection/>
    </xf>
    <xf numFmtId="1" fontId="22" fillId="47" borderId="42" xfId="0" applyNumberFormat="1" applyFont="1" applyFill="1" applyBorder="1" applyAlignment="1">
      <alignment horizontal="left" wrapText="1"/>
    </xf>
    <xf numFmtId="0" fontId="22" fillId="47" borderId="24" xfId="0" applyFont="1" applyFill="1" applyBorder="1" applyAlignment="1">
      <alignment vertical="center" wrapText="1"/>
    </xf>
    <xf numFmtId="0" fontId="22" fillId="47" borderId="25" xfId="0" applyFont="1" applyFill="1" applyBorder="1" applyAlignment="1">
      <alignment vertical="center" wrapText="1"/>
    </xf>
    <xf numFmtId="0" fontId="22" fillId="47" borderId="26" xfId="0" applyFont="1" applyFill="1" applyBorder="1" applyAlignment="1">
      <alignment vertical="center" wrapText="1"/>
    </xf>
    <xf numFmtId="3" fontId="3" fillId="0" borderId="37" xfId="0" applyNumberFormat="1" applyFont="1" applyFill="1" applyBorder="1" applyAlignment="1" applyProtection="1">
      <alignment vertical="top" wrapText="1"/>
      <protection/>
    </xf>
    <xf numFmtId="3" fontId="3" fillId="0" borderId="52" xfId="0" applyNumberFormat="1" applyFont="1" applyFill="1" applyBorder="1" applyAlignment="1" applyProtection="1">
      <alignment vertical="top" wrapText="1"/>
      <protection/>
    </xf>
    <xf numFmtId="3" fontId="3" fillId="0" borderId="32" xfId="0" applyNumberFormat="1" applyFont="1" applyFill="1" applyBorder="1" applyAlignment="1" applyProtection="1">
      <alignment vertical="top" wrapText="1"/>
      <protection/>
    </xf>
    <xf numFmtId="3" fontId="3" fillId="0" borderId="53" xfId="0" applyNumberFormat="1" applyFont="1" applyFill="1" applyBorder="1" applyAlignment="1" applyProtection="1">
      <alignment vertical="top" wrapText="1"/>
      <protection/>
    </xf>
    <xf numFmtId="0" fontId="3" fillId="0" borderId="32" xfId="0" applyNumberFormat="1" applyFont="1" applyFill="1" applyBorder="1" applyAlignment="1" applyProtection="1">
      <alignment horizontal="center" vertical="top" wrapText="1"/>
      <protection/>
    </xf>
    <xf numFmtId="0" fontId="3" fillId="0" borderId="53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0" xfId="0" applyNumberFormat="1" applyFont="1" applyFill="1" applyBorder="1" applyAlignment="1" applyProtection="1" quotePrefix="1">
      <alignment horizontal="left" wrapText="1"/>
      <protection/>
    </xf>
    <xf numFmtId="0" fontId="38" fillId="0" borderId="39" xfId="0" applyNumberFormat="1" applyFont="1" applyFill="1" applyBorder="1" applyAlignment="1" applyProtection="1">
      <alignment wrapText="1"/>
      <protection/>
    </xf>
    <xf numFmtId="0" fontId="37" fillId="0" borderId="40" xfId="0" applyNumberFormat="1" applyFont="1" applyFill="1" applyBorder="1" applyAlignment="1" applyProtection="1">
      <alignment horizontal="left" wrapText="1"/>
      <protection/>
    </xf>
    <xf numFmtId="0" fontId="34" fillId="0" borderId="40" xfId="0" applyNumberFormat="1" applyFont="1" applyFill="1" applyBorder="1" applyAlignment="1" applyProtection="1">
      <alignment horizontal="left" wrapText="1"/>
      <protection/>
    </xf>
    <xf numFmtId="0" fontId="36" fillId="0" borderId="39" xfId="0" applyNumberFormat="1" applyFont="1" applyFill="1" applyBorder="1" applyAlignment="1" applyProtection="1">
      <alignment wrapText="1"/>
      <protection/>
    </xf>
    <xf numFmtId="0" fontId="25" fillId="0" borderId="3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0" xfId="0" applyFont="1" applyBorder="1" applyAlignment="1" quotePrefix="1">
      <alignment horizontal="left"/>
    </xf>
    <xf numFmtId="0" fontId="21" fillId="0" borderId="39" xfId="0" applyNumberFormat="1" applyFont="1" applyFill="1" applyBorder="1" applyAlignment="1" applyProtection="1">
      <alignment wrapText="1"/>
      <protection/>
    </xf>
    <xf numFmtId="3" fontId="22" fillId="0" borderId="54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2" fillId="0" borderId="52" xfId="0" applyNumberFormat="1" applyFont="1" applyBorder="1" applyAlignment="1">
      <alignment horizontal="center"/>
    </xf>
    <xf numFmtId="0" fontId="37" fillId="0" borderId="54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52" xfId="0" applyFont="1" applyFill="1" applyBorder="1" applyAlignment="1">
      <alignment horizontal="center" vertical="center"/>
    </xf>
    <xf numFmtId="0" fontId="28" fillId="0" borderId="55" xfId="0" applyNumberFormat="1" applyFont="1" applyFill="1" applyBorder="1" applyAlignment="1" applyProtection="1" quotePrefix="1">
      <alignment horizontal="left" wrapText="1"/>
      <protection/>
    </xf>
    <xf numFmtId="0" fontId="35" fillId="0" borderId="55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39" fillId="0" borderId="56" xfId="0" applyNumberFormat="1" applyFont="1" applyFill="1" applyBorder="1" applyAlignment="1" applyProtection="1">
      <alignment horizontal="center" wrapText="1"/>
      <protection/>
    </xf>
    <xf numFmtId="0" fontId="39" fillId="0" borderId="39" xfId="0" applyNumberFormat="1" applyFont="1" applyFill="1" applyBorder="1" applyAlignment="1" applyProtection="1">
      <alignment horizontal="center" wrapText="1"/>
      <protection/>
    </xf>
    <xf numFmtId="0" fontId="39" fillId="0" borderId="57" xfId="0" applyNumberFormat="1" applyFont="1" applyFill="1" applyBorder="1" applyAlignment="1" applyProtection="1">
      <alignment horizont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3867150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3867150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21042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21042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9">
      <selection activeCell="K2" sqref="K2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9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53.25" customHeight="1">
      <c r="A1" s="146" t="s">
        <v>65</v>
      </c>
      <c r="B1" s="146"/>
      <c r="C1" s="146"/>
      <c r="D1" s="146"/>
      <c r="E1" s="146"/>
      <c r="F1" s="146"/>
      <c r="G1" s="146"/>
      <c r="H1" s="146"/>
    </row>
    <row r="2" spans="1:8" s="69" customFormat="1" ht="26.25" customHeight="1">
      <c r="A2" s="146" t="s">
        <v>51</v>
      </c>
      <c r="B2" s="146"/>
      <c r="C2" s="146"/>
      <c r="D2" s="146"/>
      <c r="E2" s="146"/>
      <c r="F2" s="146"/>
      <c r="G2" s="157"/>
      <c r="H2" s="157"/>
    </row>
    <row r="3" spans="1:8" ht="25.5" customHeight="1">
      <c r="A3" s="146"/>
      <c r="B3" s="146"/>
      <c r="C3" s="146"/>
      <c r="D3" s="146"/>
      <c r="E3" s="146"/>
      <c r="F3" s="146"/>
      <c r="G3" s="146"/>
      <c r="H3" s="148"/>
    </row>
    <row r="4" spans="1:5" ht="9" customHeight="1">
      <c r="A4" s="70"/>
      <c r="B4" s="71"/>
      <c r="C4" s="71"/>
      <c r="D4" s="71"/>
      <c r="E4" s="71"/>
    </row>
    <row r="5" spans="1:9" ht="27.75" customHeight="1" thickBot="1">
      <c r="A5" s="72"/>
      <c r="B5" s="73"/>
      <c r="C5" s="73"/>
      <c r="D5" s="74"/>
      <c r="E5" s="75"/>
      <c r="F5" s="76" t="s">
        <v>0</v>
      </c>
      <c r="G5" s="76" t="s">
        <v>1</v>
      </c>
      <c r="H5" s="77" t="s">
        <v>2</v>
      </c>
      <c r="I5" s="78"/>
    </row>
    <row r="6" spans="1:9" ht="27.75" customHeight="1" thickBot="1">
      <c r="A6" s="151" t="s">
        <v>52</v>
      </c>
      <c r="B6" s="150"/>
      <c r="C6" s="150"/>
      <c r="D6" s="150"/>
      <c r="E6" s="156"/>
      <c r="F6" s="140">
        <v>4574450</v>
      </c>
      <c r="G6" s="141">
        <v>3680300</v>
      </c>
      <c r="H6" s="141">
        <v>3681300</v>
      </c>
      <c r="I6" s="96"/>
    </row>
    <row r="7" spans="1:8" ht="22.5" customHeight="1" thickBot="1">
      <c r="A7" s="151" t="s">
        <v>3</v>
      </c>
      <c r="B7" s="150"/>
      <c r="C7" s="150"/>
      <c r="D7" s="150"/>
      <c r="E7" s="156"/>
      <c r="F7" s="142">
        <v>4571650</v>
      </c>
      <c r="G7" s="143">
        <v>3677500</v>
      </c>
      <c r="H7" s="143">
        <v>3678500</v>
      </c>
    </row>
    <row r="8" spans="1:8" ht="22.5" customHeight="1" thickBot="1">
      <c r="A8" s="158" t="s">
        <v>4</v>
      </c>
      <c r="B8" s="156"/>
      <c r="C8" s="156"/>
      <c r="D8" s="156"/>
      <c r="E8" s="156"/>
      <c r="F8" s="142">
        <v>2800</v>
      </c>
      <c r="G8" s="143">
        <v>2800</v>
      </c>
      <c r="H8" s="143">
        <v>2800</v>
      </c>
    </row>
    <row r="9" spans="1:8" ht="22.5" customHeight="1" thickBot="1">
      <c r="A9" s="97" t="s">
        <v>53</v>
      </c>
      <c r="B9" s="79"/>
      <c r="C9" s="79"/>
      <c r="D9" s="79"/>
      <c r="E9" s="79"/>
      <c r="F9" s="142">
        <v>4574450</v>
      </c>
      <c r="G9" s="143">
        <v>3680300</v>
      </c>
      <c r="H9" s="143">
        <v>3681300</v>
      </c>
    </row>
    <row r="10" spans="1:8" ht="22.5" customHeight="1" thickBot="1">
      <c r="A10" s="149" t="s">
        <v>5</v>
      </c>
      <c r="B10" s="150"/>
      <c r="C10" s="150"/>
      <c r="D10" s="150"/>
      <c r="E10" s="159"/>
      <c r="F10" s="142">
        <v>687700</v>
      </c>
      <c r="G10" s="143">
        <v>3675500</v>
      </c>
      <c r="H10" s="143">
        <v>3676500</v>
      </c>
    </row>
    <row r="11" spans="1:8" ht="22.5" customHeight="1" thickBot="1">
      <c r="A11" s="158" t="s">
        <v>6</v>
      </c>
      <c r="B11" s="156"/>
      <c r="C11" s="156"/>
      <c r="D11" s="156"/>
      <c r="E11" s="156"/>
      <c r="F11" s="142">
        <v>3886750</v>
      </c>
      <c r="G11" s="143">
        <v>4800</v>
      </c>
      <c r="H11" s="143">
        <v>4800</v>
      </c>
    </row>
    <row r="12" spans="1:8" ht="22.5" customHeight="1" thickBot="1">
      <c r="A12" s="149" t="s">
        <v>7</v>
      </c>
      <c r="B12" s="150"/>
      <c r="C12" s="150"/>
      <c r="D12" s="150"/>
      <c r="E12" s="150"/>
      <c r="F12" s="144">
        <v>0</v>
      </c>
      <c r="G12" s="145">
        <v>0</v>
      </c>
      <c r="H12" s="145">
        <v>0</v>
      </c>
    </row>
    <row r="13" spans="1:8" ht="25.5" customHeight="1">
      <c r="A13" s="146"/>
      <c r="B13" s="147"/>
      <c r="C13" s="147"/>
      <c r="D13" s="147"/>
      <c r="E13" s="147"/>
      <c r="F13" s="148"/>
      <c r="G13" s="148"/>
      <c r="H13" s="148"/>
    </row>
    <row r="14" spans="1:8" ht="27.75" customHeight="1">
      <c r="A14" s="72"/>
      <c r="B14" s="73"/>
      <c r="C14" s="73"/>
      <c r="D14" s="74"/>
      <c r="E14" s="75"/>
      <c r="F14" s="76" t="s">
        <v>0</v>
      </c>
      <c r="G14" s="76" t="s">
        <v>1</v>
      </c>
      <c r="H14" s="77" t="s">
        <v>2</v>
      </c>
    </row>
    <row r="15" spans="1:8" ht="22.5" customHeight="1">
      <c r="A15" s="152" t="s">
        <v>8</v>
      </c>
      <c r="B15" s="153"/>
      <c r="C15" s="153"/>
      <c r="D15" s="153"/>
      <c r="E15" s="154"/>
      <c r="F15" s="83">
        <v>0</v>
      </c>
      <c r="G15" s="83">
        <v>0</v>
      </c>
      <c r="H15" s="81">
        <v>0</v>
      </c>
    </row>
    <row r="16" spans="1:8" s="64" customFormat="1" ht="25.5" customHeight="1">
      <c r="A16" s="155"/>
      <c r="B16" s="147"/>
      <c r="C16" s="147"/>
      <c r="D16" s="147"/>
      <c r="E16" s="147"/>
      <c r="F16" s="148"/>
      <c r="G16" s="148"/>
      <c r="H16" s="148"/>
    </row>
    <row r="17" spans="1:8" s="64" customFormat="1" ht="27.75" customHeight="1">
      <c r="A17" s="72"/>
      <c r="B17" s="73"/>
      <c r="C17" s="73"/>
      <c r="D17" s="74"/>
      <c r="E17" s="75"/>
      <c r="F17" s="76" t="s">
        <v>0</v>
      </c>
      <c r="G17" s="76" t="s">
        <v>1</v>
      </c>
      <c r="H17" s="77" t="s">
        <v>2</v>
      </c>
    </row>
    <row r="18" spans="1:8" s="64" customFormat="1" ht="22.5" customHeight="1">
      <c r="A18" s="151" t="s">
        <v>9</v>
      </c>
      <c r="B18" s="150"/>
      <c r="C18" s="150"/>
      <c r="D18" s="150"/>
      <c r="E18" s="150"/>
      <c r="F18" s="80"/>
      <c r="G18" s="80"/>
      <c r="H18" s="80"/>
    </row>
    <row r="19" spans="1:8" s="64" customFormat="1" ht="22.5" customHeight="1">
      <c r="A19" s="151" t="s">
        <v>10</v>
      </c>
      <c r="B19" s="150"/>
      <c r="C19" s="150"/>
      <c r="D19" s="150"/>
      <c r="E19" s="150"/>
      <c r="F19" s="80"/>
      <c r="G19" s="80"/>
      <c r="H19" s="80"/>
    </row>
    <row r="20" spans="1:8" s="64" customFormat="1" ht="22.5" customHeight="1">
      <c r="A20" s="149" t="s">
        <v>11</v>
      </c>
      <c r="B20" s="150"/>
      <c r="C20" s="150"/>
      <c r="D20" s="150"/>
      <c r="E20" s="150"/>
      <c r="F20" s="80"/>
      <c r="G20" s="80"/>
      <c r="H20" s="80"/>
    </row>
    <row r="21" spans="1:8" s="64" customFormat="1" ht="15" customHeight="1">
      <c r="A21" s="84"/>
      <c r="B21" s="85"/>
      <c r="C21" s="82"/>
      <c r="D21" s="86"/>
      <c r="E21" s="85"/>
      <c r="F21" s="87"/>
      <c r="G21" s="87"/>
      <c r="H21" s="87"/>
    </row>
    <row r="22" spans="1:8" s="64" customFormat="1" ht="22.5" customHeight="1">
      <c r="A22" s="149" t="s">
        <v>12</v>
      </c>
      <c r="B22" s="150"/>
      <c r="C22" s="150"/>
      <c r="D22" s="150"/>
      <c r="E22" s="150"/>
      <c r="F22" s="80">
        <f>SUM(F12,F15,F20)</f>
        <v>0</v>
      </c>
      <c r="G22" s="80">
        <f>SUM(G12,G15,G20)</f>
        <v>0</v>
      </c>
      <c r="H22" s="80">
        <f>SUM(H12,H15,H20)</f>
        <v>0</v>
      </c>
    </row>
    <row r="23" spans="1:5" s="64" customFormat="1" ht="18" customHeight="1">
      <c r="A23" s="88"/>
      <c r="B23" s="71"/>
      <c r="C23" s="71"/>
      <c r="D23" s="71"/>
      <c r="E23" s="71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1">
      <selection activeCell="K4" sqref="K4"/>
    </sheetView>
  </sheetViews>
  <sheetFormatPr defaultColWidth="11.421875" defaultRowHeight="12.75"/>
  <cols>
    <col min="1" max="1" width="16.00390625" style="34" customWidth="1"/>
    <col min="2" max="3" width="17.57421875" style="34" customWidth="1"/>
    <col min="4" max="4" width="17.57421875" style="65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46" t="s">
        <v>13</v>
      </c>
      <c r="B1" s="146"/>
      <c r="C1" s="146"/>
      <c r="D1" s="146"/>
      <c r="E1" s="146"/>
      <c r="F1" s="146"/>
      <c r="G1" s="146"/>
      <c r="H1" s="146"/>
    </row>
    <row r="2" spans="1:8" s="1" customFormat="1" ht="13.5" thickBot="1">
      <c r="A2" s="15"/>
      <c r="H2" s="16" t="s">
        <v>14</v>
      </c>
    </row>
    <row r="3" spans="1:8" s="1" customFormat="1" ht="26.25" thickBot="1">
      <c r="A3" s="93" t="s">
        <v>15</v>
      </c>
      <c r="B3" s="163" t="s">
        <v>16</v>
      </c>
      <c r="C3" s="164"/>
      <c r="D3" s="164"/>
      <c r="E3" s="164"/>
      <c r="F3" s="164"/>
      <c r="G3" s="164"/>
      <c r="H3" s="165"/>
    </row>
    <row r="4" spans="1:8" s="1" customFormat="1" ht="51.75" thickBot="1">
      <c r="A4" s="136" t="s">
        <v>17</v>
      </c>
      <c r="B4" s="137" t="s">
        <v>59</v>
      </c>
      <c r="C4" s="138" t="s">
        <v>18</v>
      </c>
      <c r="D4" s="138" t="s">
        <v>19</v>
      </c>
      <c r="E4" s="138" t="s">
        <v>58</v>
      </c>
      <c r="F4" s="138" t="s">
        <v>20</v>
      </c>
      <c r="G4" s="138" t="s">
        <v>57</v>
      </c>
      <c r="H4" s="139" t="s">
        <v>56</v>
      </c>
    </row>
    <row r="5" spans="1:8" s="1" customFormat="1" ht="12.75">
      <c r="A5" s="3">
        <v>632</v>
      </c>
      <c r="B5" s="101">
        <v>495900</v>
      </c>
      <c r="C5" s="102"/>
      <c r="D5" s="98">
        <v>0</v>
      </c>
      <c r="E5" s="103"/>
      <c r="F5" s="103"/>
      <c r="G5" s="104"/>
      <c r="H5" s="105"/>
    </row>
    <row r="6" spans="1:8" s="1" customFormat="1" ht="12.75">
      <c r="A6" s="20">
        <v>641</v>
      </c>
      <c r="B6" s="106"/>
      <c r="C6" s="99">
        <v>100</v>
      </c>
      <c r="D6" s="99">
        <v>0</v>
      </c>
      <c r="E6" s="99"/>
      <c r="F6" s="99"/>
      <c r="G6" s="107"/>
      <c r="H6" s="108"/>
    </row>
    <row r="7" spans="1:8" s="1" customFormat="1" ht="12.75">
      <c r="A7" s="20">
        <v>652</v>
      </c>
      <c r="B7" s="106"/>
      <c r="C7" s="99"/>
      <c r="D7" s="99">
        <v>120000</v>
      </c>
      <c r="E7" s="99"/>
      <c r="F7" s="99"/>
      <c r="G7" s="107"/>
      <c r="H7" s="108"/>
    </row>
    <row r="8" spans="1:8" s="1" customFormat="1" ht="12.75">
      <c r="A8" s="20">
        <v>661</v>
      </c>
      <c r="B8" s="106"/>
      <c r="C8" s="99">
        <v>1000</v>
      </c>
      <c r="D8" s="99">
        <v>0</v>
      </c>
      <c r="E8" s="99"/>
      <c r="F8" s="99"/>
      <c r="G8" s="107"/>
      <c r="H8" s="108"/>
    </row>
    <row r="9" spans="1:8" s="1" customFormat="1" ht="12.75">
      <c r="A9" s="20">
        <v>663</v>
      </c>
      <c r="B9" s="106"/>
      <c r="C9" s="99">
        <v>0</v>
      </c>
      <c r="D9" s="99">
        <v>0</v>
      </c>
      <c r="E9" s="99"/>
      <c r="F9" s="99">
        <v>3000</v>
      </c>
      <c r="G9" s="107"/>
      <c r="H9" s="108"/>
    </row>
    <row r="10" spans="1:8" s="1" customFormat="1" ht="12.75">
      <c r="A10" s="20">
        <v>671</v>
      </c>
      <c r="B10" s="106">
        <v>3785650</v>
      </c>
      <c r="C10" s="99"/>
      <c r="D10" s="99">
        <v>0</v>
      </c>
      <c r="E10" s="99">
        <v>166000</v>
      </c>
      <c r="F10" s="99"/>
      <c r="G10" s="107"/>
      <c r="H10" s="108"/>
    </row>
    <row r="11" spans="1:8" s="1" customFormat="1" ht="12.75">
      <c r="A11" s="20">
        <v>722</v>
      </c>
      <c r="B11" s="106"/>
      <c r="C11" s="99"/>
      <c r="D11" s="99">
        <v>0</v>
      </c>
      <c r="E11" s="99"/>
      <c r="F11" s="99"/>
      <c r="G11" s="107">
        <v>2800</v>
      </c>
      <c r="H11" s="108"/>
    </row>
    <row r="12" spans="1:8" s="1" customFormat="1" ht="12.75">
      <c r="A12" s="25"/>
      <c r="B12" s="106"/>
      <c r="C12" s="99"/>
      <c r="D12" s="99"/>
      <c r="E12" s="99"/>
      <c r="F12" s="99"/>
      <c r="G12" s="107"/>
      <c r="H12" s="108"/>
    </row>
    <row r="13" spans="1:8" s="1" customFormat="1" ht="13.5" thickBot="1">
      <c r="A13" s="26"/>
      <c r="B13" s="109"/>
      <c r="C13" s="100"/>
      <c r="D13" s="100"/>
      <c r="E13" s="100"/>
      <c r="F13" s="100"/>
      <c r="G13" s="110"/>
      <c r="H13" s="111"/>
    </row>
    <row r="14" spans="1:8" s="1" customFormat="1" ht="30" customHeight="1" thickBot="1">
      <c r="A14" s="31" t="s">
        <v>22</v>
      </c>
      <c r="B14" s="112">
        <f aca="true" t="shared" si="0" ref="B14:H14">SUM(B5:B13)</f>
        <v>4281550</v>
      </c>
      <c r="C14" s="112">
        <f t="shared" si="0"/>
        <v>1100</v>
      </c>
      <c r="D14" s="112">
        <f t="shared" si="0"/>
        <v>120000</v>
      </c>
      <c r="E14" s="112">
        <f t="shared" si="0"/>
        <v>166000</v>
      </c>
      <c r="F14" s="112">
        <f t="shared" si="0"/>
        <v>3000</v>
      </c>
      <c r="G14" s="112">
        <f t="shared" si="0"/>
        <v>2800</v>
      </c>
      <c r="H14" s="112">
        <f t="shared" si="0"/>
        <v>0</v>
      </c>
    </row>
    <row r="15" spans="1:8" s="1" customFormat="1" ht="28.5" customHeight="1" thickBot="1">
      <c r="A15" s="31" t="s">
        <v>23</v>
      </c>
      <c r="B15" s="160">
        <f>B14+C14+D14+E14+F14+G14+H14</f>
        <v>4574450</v>
      </c>
      <c r="C15" s="161"/>
      <c r="D15" s="161"/>
      <c r="E15" s="161"/>
      <c r="F15" s="161"/>
      <c r="G15" s="161"/>
      <c r="H15" s="162"/>
    </row>
    <row r="16" spans="1:8" ht="13.5" thickBot="1">
      <c r="A16" s="12"/>
      <c r="B16" s="12"/>
      <c r="C16" s="12"/>
      <c r="D16" s="13"/>
      <c r="E16" s="33"/>
      <c r="H16" s="16"/>
    </row>
    <row r="17" spans="1:8" ht="24" customHeight="1" thickBot="1">
      <c r="A17" s="94" t="s">
        <v>15</v>
      </c>
      <c r="B17" s="163" t="s">
        <v>24</v>
      </c>
      <c r="C17" s="164"/>
      <c r="D17" s="164"/>
      <c r="E17" s="164"/>
      <c r="F17" s="164"/>
      <c r="G17" s="164"/>
      <c r="H17" s="165"/>
    </row>
    <row r="18" spans="1:8" ht="51.75" thickBot="1">
      <c r="A18" s="95" t="s">
        <v>17</v>
      </c>
      <c r="B18" s="137" t="s">
        <v>59</v>
      </c>
      <c r="C18" s="138" t="s">
        <v>18</v>
      </c>
      <c r="D18" s="138" t="s">
        <v>19</v>
      </c>
      <c r="E18" s="138" t="s">
        <v>58</v>
      </c>
      <c r="F18" s="138" t="s">
        <v>20</v>
      </c>
      <c r="G18" s="138" t="s">
        <v>57</v>
      </c>
      <c r="H18" s="139" t="s">
        <v>56</v>
      </c>
    </row>
    <row r="19" spans="1:8" ht="12.75">
      <c r="A19" s="3">
        <v>63</v>
      </c>
      <c r="B19" s="4"/>
      <c r="C19" s="5"/>
      <c r="D19" s="6"/>
      <c r="E19" s="7"/>
      <c r="F19" s="7"/>
      <c r="G19" s="8"/>
      <c r="H19" s="9"/>
    </row>
    <row r="20" spans="1:8" ht="12.75">
      <c r="A20" s="20">
        <v>64</v>
      </c>
      <c r="B20" s="21"/>
      <c r="C20" s="22">
        <v>100</v>
      </c>
      <c r="D20" s="22"/>
      <c r="E20" s="22"/>
      <c r="F20" s="22"/>
      <c r="G20" s="23"/>
      <c r="H20" s="24"/>
    </row>
    <row r="21" spans="1:8" ht="12.75">
      <c r="A21" s="20">
        <v>65</v>
      </c>
      <c r="B21" s="21"/>
      <c r="C21" s="22"/>
      <c r="D21" s="22">
        <v>121000</v>
      </c>
      <c r="E21" s="22"/>
      <c r="F21" s="22"/>
      <c r="G21" s="23"/>
      <c r="H21" s="24"/>
    </row>
    <row r="22" spans="1:8" ht="12.75">
      <c r="A22" s="20">
        <v>66</v>
      </c>
      <c r="B22" s="21"/>
      <c r="C22" s="22">
        <v>1000</v>
      </c>
      <c r="D22" s="22"/>
      <c r="E22" s="22"/>
      <c r="F22" s="22">
        <v>3000</v>
      </c>
      <c r="G22" s="23"/>
      <c r="H22" s="24"/>
    </row>
    <row r="23" spans="1:8" ht="12.75">
      <c r="A23" s="20">
        <v>67</v>
      </c>
      <c r="B23" s="21">
        <v>3538400</v>
      </c>
      <c r="C23" s="22"/>
      <c r="D23" s="22"/>
      <c r="E23" s="22">
        <v>14000</v>
      </c>
      <c r="F23" s="22"/>
      <c r="G23" s="23"/>
      <c r="H23" s="24"/>
    </row>
    <row r="24" spans="1:8" ht="12.75">
      <c r="A24" s="20">
        <v>72</v>
      </c>
      <c r="B24" s="21"/>
      <c r="C24" s="22"/>
      <c r="D24" s="22"/>
      <c r="E24" s="22"/>
      <c r="F24" s="22"/>
      <c r="G24" s="23">
        <v>2800</v>
      </c>
      <c r="H24" s="24"/>
    </row>
    <row r="25" spans="1:8" ht="12.75">
      <c r="A25" s="20"/>
      <c r="B25" s="21"/>
      <c r="C25" s="22"/>
      <c r="D25" s="22"/>
      <c r="E25" s="22"/>
      <c r="F25" s="22"/>
      <c r="G25" s="23"/>
      <c r="H25" s="24"/>
    </row>
    <row r="26" spans="1:8" ht="12.75">
      <c r="A26" s="25"/>
      <c r="B26" s="21"/>
      <c r="C26" s="22"/>
      <c r="D26" s="22"/>
      <c r="E26" s="22"/>
      <c r="F26" s="22"/>
      <c r="G26" s="23"/>
      <c r="H26" s="24"/>
    </row>
    <row r="27" spans="1:8" ht="13.5" thickBot="1">
      <c r="A27" s="26"/>
      <c r="B27" s="27"/>
      <c r="C27" s="28"/>
      <c r="D27" s="28"/>
      <c r="E27" s="28"/>
      <c r="F27" s="28"/>
      <c r="G27" s="29"/>
      <c r="H27" s="30"/>
    </row>
    <row r="28" spans="1:8" s="1" customFormat="1" ht="30" customHeight="1" thickBot="1">
      <c r="A28" s="31" t="s">
        <v>22</v>
      </c>
      <c r="B28" s="32">
        <f aca="true" t="shared" si="1" ref="B28:H28">SUM(B19:B27)</f>
        <v>3538400</v>
      </c>
      <c r="C28" s="32">
        <f t="shared" si="1"/>
        <v>1100</v>
      </c>
      <c r="D28" s="32">
        <f t="shared" si="1"/>
        <v>121000</v>
      </c>
      <c r="E28" s="32">
        <f t="shared" si="1"/>
        <v>14000</v>
      </c>
      <c r="F28" s="32">
        <f t="shared" si="1"/>
        <v>3000</v>
      </c>
      <c r="G28" s="32">
        <f t="shared" si="1"/>
        <v>2800</v>
      </c>
      <c r="H28" s="32">
        <f t="shared" si="1"/>
        <v>0</v>
      </c>
    </row>
    <row r="29" spans="1:8" s="1" customFormat="1" ht="28.5" customHeight="1" thickBot="1">
      <c r="A29" s="31" t="s">
        <v>25</v>
      </c>
      <c r="B29" s="160">
        <f>B28+C28+D28+E28+F28+G28+H28</f>
        <v>3680300</v>
      </c>
      <c r="C29" s="161"/>
      <c r="D29" s="161"/>
      <c r="E29" s="161"/>
      <c r="F29" s="161"/>
      <c r="G29" s="161"/>
      <c r="H29" s="162"/>
    </row>
    <row r="30" spans="4:5" ht="13.5" thickBot="1">
      <c r="D30" s="35"/>
      <c r="E30" s="36"/>
    </row>
    <row r="31" spans="1:8" ht="26.25" thickBot="1">
      <c r="A31" s="94" t="s">
        <v>15</v>
      </c>
      <c r="B31" s="163" t="s">
        <v>26</v>
      </c>
      <c r="C31" s="164"/>
      <c r="D31" s="164"/>
      <c r="E31" s="164"/>
      <c r="F31" s="164"/>
      <c r="G31" s="164"/>
      <c r="H31" s="165"/>
    </row>
    <row r="32" spans="1:8" ht="51.75" thickBot="1">
      <c r="A32" s="95" t="s">
        <v>17</v>
      </c>
      <c r="B32" s="17" t="s">
        <v>59</v>
      </c>
      <c r="C32" s="18" t="s">
        <v>18</v>
      </c>
      <c r="D32" s="18" t="s">
        <v>19</v>
      </c>
      <c r="E32" s="18" t="s">
        <v>58</v>
      </c>
      <c r="F32" s="18" t="s">
        <v>20</v>
      </c>
      <c r="G32" s="18" t="s">
        <v>57</v>
      </c>
      <c r="H32" s="19" t="s">
        <v>56</v>
      </c>
    </row>
    <row r="33" spans="1:8" ht="12.75">
      <c r="A33" s="3">
        <v>63</v>
      </c>
      <c r="B33" s="4"/>
      <c r="C33" s="5"/>
      <c r="D33" s="6"/>
      <c r="E33" s="7"/>
      <c r="F33" s="7"/>
      <c r="G33" s="8"/>
      <c r="H33" s="9"/>
    </row>
    <row r="34" spans="1:8" ht="12.75">
      <c r="A34" s="20">
        <v>64</v>
      </c>
      <c r="B34" s="21"/>
      <c r="C34" s="22">
        <v>100</v>
      </c>
      <c r="D34" s="22"/>
      <c r="E34" s="22"/>
      <c r="F34" s="22"/>
      <c r="G34" s="23"/>
      <c r="H34" s="24"/>
    </row>
    <row r="35" spans="1:8" ht="12.75">
      <c r="A35" s="20">
        <v>65</v>
      </c>
      <c r="B35" s="21"/>
      <c r="C35" s="22"/>
      <c r="D35" s="22">
        <v>122000</v>
      </c>
      <c r="E35" s="22"/>
      <c r="F35" s="22"/>
      <c r="G35" s="23"/>
      <c r="H35" s="24"/>
    </row>
    <row r="36" spans="1:8" ht="12.75">
      <c r="A36" s="20">
        <v>66</v>
      </c>
      <c r="B36" s="21"/>
      <c r="C36" s="22">
        <v>1000</v>
      </c>
      <c r="D36" s="22"/>
      <c r="E36" s="22"/>
      <c r="F36" s="22">
        <v>3000</v>
      </c>
      <c r="G36" s="23"/>
      <c r="H36" s="24"/>
    </row>
    <row r="37" spans="1:8" ht="12.75">
      <c r="A37" s="20">
        <v>67</v>
      </c>
      <c r="B37" s="21">
        <v>3538400</v>
      </c>
      <c r="C37" s="22"/>
      <c r="D37" s="22"/>
      <c r="E37" s="22">
        <v>14000</v>
      </c>
      <c r="F37" s="22"/>
      <c r="G37" s="23"/>
      <c r="H37" s="24"/>
    </row>
    <row r="38" spans="1:8" ht="13.5" customHeight="1">
      <c r="A38" s="20">
        <v>72</v>
      </c>
      <c r="B38" s="21"/>
      <c r="C38" s="22"/>
      <c r="D38" s="22"/>
      <c r="E38" s="22"/>
      <c r="F38" s="22"/>
      <c r="G38" s="23">
        <v>2800</v>
      </c>
      <c r="H38" s="24"/>
    </row>
    <row r="39" spans="1:8" ht="13.5" customHeight="1">
      <c r="A39" s="20"/>
      <c r="B39" s="21"/>
      <c r="C39" s="22"/>
      <c r="D39" s="22"/>
      <c r="E39" s="22"/>
      <c r="F39" s="22"/>
      <c r="G39" s="23"/>
      <c r="H39" s="24"/>
    </row>
    <row r="40" spans="1:8" ht="13.5" customHeight="1">
      <c r="A40" s="25"/>
      <c r="B40" s="21"/>
      <c r="C40" s="22"/>
      <c r="D40" s="22"/>
      <c r="E40" s="22"/>
      <c r="F40" s="22"/>
      <c r="G40" s="23"/>
      <c r="H40" s="24"/>
    </row>
    <row r="41" spans="1:8" ht="13.5" thickBot="1">
      <c r="A41" s="26"/>
      <c r="B41" s="27"/>
      <c r="C41" s="28"/>
      <c r="D41" s="28"/>
      <c r="E41" s="28"/>
      <c r="F41" s="28"/>
      <c r="G41" s="29"/>
      <c r="H41" s="30"/>
    </row>
    <row r="42" spans="1:8" s="1" customFormat="1" ht="30" customHeight="1" thickBot="1">
      <c r="A42" s="31" t="s">
        <v>22</v>
      </c>
      <c r="B42" s="32">
        <f aca="true" t="shared" si="2" ref="B42:H42">SUM(B33:B41)</f>
        <v>3538400</v>
      </c>
      <c r="C42" s="32">
        <f t="shared" si="2"/>
        <v>1100</v>
      </c>
      <c r="D42" s="32">
        <f t="shared" si="2"/>
        <v>122000</v>
      </c>
      <c r="E42" s="32">
        <f t="shared" si="2"/>
        <v>14000</v>
      </c>
      <c r="F42" s="32">
        <f t="shared" si="2"/>
        <v>3000</v>
      </c>
      <c r="G42" s="32">
        <f t="shared" si="2"/>
        <v>2800</v>
      </c>
      <c r="H42" s="32">
        <f t="shared" si="2"/>
        <v>0</v>
      </c>
    </row>
    <row r="43" spans="1:8" s="1" customFormat="1" ht="28.5" customHeight="1" thickBot="1">
      <c r="A43" s="31" t="s">
        <v>27</v>
      </c>
      <c r="B43" s="160">
        <f>B42+C42+D42+E42+F42+G42+H42</f>
        <v>3681300</v>
      </c>
      <c r="C43" s="161"/>
      <c r="D43" s="161"/>
      <c r="E43" s="161"/>
      <c r="F43" s="161"/>
      <c r="G43" s="161"/>
      <c r="H43" s="162"/>
    </row>
    <row r="44" spans="3:5" ht="13.5" customHeight="1">
      <c r="C44" s="37"/>
      <c r="D44" s="35"/>
      <c r="E44" s="38"/>
    </row>
    <row r="45" spans="3:5" ht="13.5" customHeight="1">
      <c r="C45" s="37"/>
      <c r="D45" s="39"/>
      <c r="E45" s="40"/>
    </row>
    <row r="46" spans="4:5" ht="13.5" customHeight="1">
      <c r="D46" s="41"/>
      <c r="E46" s="42"/>
    </row>
    <row r="47" spans="4:5" ht="13.5" customHeight="1">
      <c r="D47" s="43"/>
      <c r="E47" s="44"/>
    </row>
    <row r="48" spans="4:5" ht="13.5" customHeight="1">
      <c r="D48" s="35"/>
      <c r="E48" s="36"/>
    </row>
    <row r="49" spans="3:5" ht="28.5" customHeight="1">
      <c r="C49" s="37"/>
      <c r="D49" s="35"/>
      <c r="E49" s="45"/>
    </row>
    <row r="50" spans="3:5" ht="13.5" customHeight="1">
      <c r="C50" s="37"/>
      <c r="D50" s="35"/>
      <c r="E50" s="40"/>
    </row>
    <row r="51" spans="4:5" ht="13.5" customHeight="1">
      <c r="D51" s="35"/>
      <c r="E51" s="36"/>
    </row>
    <row r="52" spans="4:5" ht="13.5" customHeight="1">
      <c r="D52" s="35"/>
      <c r="E52" s="44"/>
    </row>
    <row r="53" spans="4:5" ht="13.5" customHeight="1">
      <c r="D53" s="35"/>
      <c r="E53" s="36"/>
    </row>
    <row r="54" spans="4:5" ht="22.5" customHeight="1">
      <c r="D54" s="35"/>
      <c r="E54" s="46"/>
    </row>
    <row r="55" spans="4:5" ht="13.5" customHeight="1">
      <c r="D55" s="41"/>
      <c r="E55" s="42"/>
    </row>
    <row r="56" spans="2:5" ht="13.5" customHeight="1">
      <c r="B56" s="37"/>
      <c r="D56" s="41"/>
      <c r="E56" s="47"/>
    </row>
    <row r="57" spans="3:5" ht="13.5" customHeight="1">
      <c r="C57" s="37"/>
      <c r="D57" s="41"/>
      <c r="E57" s="48"/>
    </row>
    <row r="58" spans="3:5" ht="13.5" customHeight="1">
      <c r="C58" s="37"/>
      <c r="D58" s="43"/>
      <c r="E58" s="40"/>
    </row>
    <row r="59" spans="4:5" ht="13.5" customHeight="1">
      <c r="D59" s="35"/>
      <c r="E59" s="36"/>
    </row>
    <row r="60" spans="2:5" ht="13.5" customHeight="1">
      <c r="B60" s="37"/>
      <c r="D60" s="35"/>
      <c r="E60" s="38"/>
    </row>
    <row r="61" spans="3:5" ht="13.5" customHeight="1">
      <c r="C61" s="37"/>
      <c r="D61" s="35"/>
      <c r="E61" s="47"/>
    </row>
    <row r="62" spans="3:5" ht="13.5" customHeight="1">
      <c r="C62" s="37"/>
      <c r="D62" s="43"/>
      <c r="E62" s="40"/>
    </row>
    <row r="63" spans="4:5" ht="13.5" customHeight="1">
      <c r="D63" s="41"/>
      <c r="E63" s="36"/>
    </row>
    <row r="64" spans="3:5" ht="13.5" customHeight="1">
      <c r="C64" s="37"/>
      <c r="D64" s="41"/>
      <c r="E64" s="47"/>
    </row>
    <row r="65" spans="4:5" ht="22.5" customHeight="1">
      <c r="D65" s="43"/>
      <c r="E65" s="46"/>
    </row>
    <row r="66" spans="4:5" ht="13.5" customHeight="1">
      <c r="D66" s="35"/>
      <c r="E66" s="36"/>
    </row>
    <row r="67" spans="4:5" ht="13.5" customHeight="1">
      <c r="D67" s="43"/>
      <c r="E67" s="40"/>
    </row>
    <row r="68" spans="4:5" ht="13.5" customHeight="1">
      <c r="D68" s="35"/>
      <c r="E68" s="36"/>
    </row>
    <row r="69" spans="4:5" ht="13.5" customHeight="1">
      <c r="D69" s="35"/>
      <c r="E69" s="36"/>
    </row>
    <row r="70" spans="1:5" ht="13.5" customHeight="1">
      <c r="A70" s="37"/>
      <c r="D70" s="49"/>
      <c r="E70" s="47"/>
    </row>
    <row r="71" spans="2:5" ht="13.5" customHeight="1">
      <c r="B71" s="37"/>
      <c r="C71" s="37"/>
      <c r="D71" s="50"/>
      <c r="E71" s="47"/>
    </row>
    <row r="72" spans="2:5" ht="13.5" customHeight="1">
      <c r="B72" s="37"/>
      <c r="C72" s="37"/>
      <c r="D72" s="50"/>
      <c r="E72" s="38"/>
    </row>
    <row r="73" spans="2:5" ht="13.5" customHeight="1">
      <c r="B73" s="37"/>
      <c r="C73" s="37"/>
      <c r="D73" s="43"/>
      <c r="E73" s="44"/>
    </row>
    <row r="74" spans="4:5" ht="12.75">
      <c r="D74" s="35"/>
      <c r="E74" s="36"/>
    </row>
    <row r="75" spans="2:5" ht="12.75">
      <c r="B75" s="37"/>
      <c r="D75" s="35"/>
      <c r="E75" s="47"/>
    </row>
    <row r="76" spans="3:5" ht="12.75">
      <c r="C76" s="37"/>
      <c r="D76" s="35"/>
      <c r="E76" s="38"/>
    </row>
    <row r="77" spans="3:5" ht="12.75">
      <c r="C77" s="37"/>
      <c r="D77" s="43"/>
      <c r="E77" s="40"/>
    </row>
    <row r="78" spans="4:5" ht="12.75">
      <c r="D78" s="35"/>
      <c r="E78" s="36"/>
    </row>
    <row r="79" spans="4:5" ht="12.75">
      <c r="D79" s="35"/>
      <c r="E79" s="36"/>
    </row>
    <row r="80" spans="4:5" ht="12.75">
      <c r="D80" s="51"/>
      <c r="E80" s="52"/>
    </row>
    <row r="81" spans="4:5" ht="12.75">
      <c r="D81" s="35"/>
      <c r="E81" s="36"/>
    </row>
    <row r="82" spans="4:5" ht="12.75">
      <c r="D82" s="35"/>
      <c r="E82" s="36"/>
    </row>
    <row r="83" spans="4:5" ht="12.75">
      <c r="D83" s="35"/>
      <c r="E83" s="36"/>
    </row>
    <row r="84" spans="4:5" ht="12.75">
      <c r="D84" s="43"/>
      <c r="E84" s="40"/>
    </row>
    <row r="85" spans="4:5" ht="12.75">
      <c r="D85" s="35"/>
      <c r="E85" s="36"/>
    </row>
    <row r="86" spans="4:5" ht="12.75">
      <c r="D86" s="43"/>
      <c r="E86" s="40"/>
    </row>
    <row r="87" spans="4:5" ht="12.75">
      <c r="D87" s="35"/>
      <c r="E87" s="36"/>
    </row>
    <row r="88" spans="4:5" ht="12.75">
      <c r="D88" s="35"/>
      <c r="E88" s="36"/>
    </row>
    <row r="89" spans="4:5" ht="12.75">
      <c r="D89" s="35"/>
      <c r="E89" s="36"/>
    </row>
    <row r="90" spans="4:5" ht="12.75">
      <c r="D90" s="35"/>
      <c r="E90" s="36"/>
    </row>
    <row r="91" spans="1:5" ht="28.5" customHeight="1">
      <c r="A91" s="53"/>
      <c r="B91" s="53"/>
      <c r="C91" s="53"/>
      <c r="D91" s="54"/>
      <c r="E91" s="55"/>
    </row>
    <row r="92" spans="3:5" ht="12.75">
      <c r="C92" s="37"/>
      <c r="D92" s="35"/>
      <c r="E92" s="38"/>
    </row>
    <row r="93" spans="4:5" ht="12.75">
      <c r="D93" s="56"/>
      <c r="E93" s="57"/>
    </row>
    <row r="94" spans="4:5" ht="12.75">
      <c r="D94" s="35"/>
      <c r="E94" s="36"/>
    </row>
    <row r="95" spans="4:5" ht="12.75">
      <c r="D95" s="51"/>
      <c r="E95" s="52"/>
    </row>
    <row r="96" spans="4:5" ht="12.75">
      <c r="D96" s="51"/>
      <c r="E96" s="52"/>
    </row>
    <row r="97" spans="4:5" ht="12.75">
      <c r="D97" s="35"/>
      <c r="E97" s="36"/>
    </row>
    <row r="98" spans="4:5" ht="12.75">
      <c r="D98" s="43"/>
      <c r="E98" s="40"/>
    </row>
    <row r="99" spans="4:5" ht="12.75">
      <c r="D99" s="35"/>
      <c r="E99" s="36"/>
    </row>
    <row r="100" spans="4:5" ht="12.75">
      <c r="D100" s="35"/>
      <c r="E100" s="36"/>
    </row>
    <row r="101" spans="4:5" ht="12.75">
      <c r="D101" s="43"/>
      <c r="E101" s="40"/>
    </row>
    <row r="102" spans="4:5" ht="12.75">
      <c r="D102" s="35"/>
      <c r="E102" s="36"/>
    </row>
    <row r="103" spans="4:5" ht="12.75">
      <c r="D103" s="51"/>
      <c r="E103" s="52"/>
    </row>
    <row r="104" spans="4:5" ht="12.75">
      <c r="D104" s="43"/>
      <c r="E104" s="57"/>
    </row>
    <row r="105" spans="4:5" ht="12.75">
      <c r="D105" s="41"/>
      <c r="E105" s="52"/>
    </row>
    <row r="106" spans="4:5" ht="12.75">
      <c r="D106" s="43"/>
      <c r="E106" s="40"/>
    </row>
    <row r="107" spans="4:5" ht="12.75">
      <c r="D107" s="35"/>
      <c r="E107" s="36"/>
    </row>
    <row r="108" spans="3:5" ht="12.75">
      <c r="C108" s="37"/>
      <c r="D108" s="35"/>
      <c r="E108" s="38"/>
    </row>
    <row r="109" spans="4:5" ht="12.75">
      <c r="D109" s="41"/>
      <c r="E109" s="40"/>
    </row>
    <row r="110" spans="4:5" ht="12.75">
      <c r="D110" s="41"/>
      <c r="E110" s="52"/>
    </row>
    <row r="111" spans="3:5" ht="12.75">
      <c r="C111" s="37"/>
      <c r="D111" s="41"/>
      <c r="E111" s="58"/>
    </row>
    <row r="112" spans="3:5" ht="12.75">
      <c r="C112" s="37"/>
      <c r="D112" s="43"/>
      <c r="E112" s="44"/>
    </row>
    <row r="113" spans="4:5" ht="12.75">
      <c r="D113" s="35"/>
      <c r="E113" s="36"/>
    </row>
    <row r="114" spans="4:5" ht="12.75">
      <c r="D114" s="56"/>
      <c r="E114" s="59"/>
    </row>
    <row r="115" spans="4:5" ht="11.25" customHeight="1">
      <c r="D115" s="51"/>
      <c r="E115" s="52"/>
    </row>
    <row r="116" spans="2:5" ht="24" customHeight="1">
      <c r="B116" s="37"/>
      <c r="D116" s="51"/>
      <c r="E116" s="60"/>
    </row>
    <row r="117" spans="3:5" ht="15" customHeight="1">
      <c r="C117" s="37"/>
      <c r="D117" s="51"/>
      <c r="E117" s="60"/>
    </row>
    <row r="118" spans="4:5" ht="11.25" customHeight="1">
      <c r="D118" s="56"/>
      <c r="E118" s="57"/>
    </row>
    <row r="119" spans="4:5" ht="12.75">
      <c r="D119" s="51"/>
      <c r="E119" s="52"/>
    </row>
    <row r="120" spans="2:5" ht="13.5" customHeight="1">
      <c r="B120" s="37"/>
      <c r="D120" s="51"/>
      <c r="E120" s="61"/>
    </row>
    <row r="121" spans="3:5" ht="12.75" customHeight="1">
      <c r="C121" s="37"/>
      <c r="D121" s="51"/>
      <c r="E121" s="38"/>
    </row>
    <row r="122" spans="3:5" ht="12.75" customHeight="1">
      <c r="C122" s="37"/>
      <c r="D122" s="43"/>
      <c r="E122" s="44"/>
    </row>
    <row r="123" spans="4:5" ht="12.75">
      <c r="D123" s="35"/>
      <c r="E123" s="36"/>
    </row>
    <row r="124" spans="3:5" ht="12.75">
      <c r="C124" s="37"/>
      <c r="D124" s="35"/>
      <c r="E124" s="58"/>
    </row>
    <row r="125" spans="4:5" ht="12.75">
      <c r="D125" s="56"/>
      <c r="E125" s="57"/>
    </row>
    <row r="126" spans="4:5" ht="12.75">
      <c r="D126" s="51"/>
      <c r="E126" s="52"/>
    </row>
    <row r="127" spans="4:5" ht="12.75">
      <c r="D127" s="35"/>
      <c r="E127" s="36"/>
    </row>
    <row r="128" spans="1:5" ht="19.5" customHeight="1">
      <c r="A128" s="62"/>
      <c r="B128" s="12"/>
      <c r="C128" s="12"/>
      <c r="D128" s="12"/>
      <c r="E128" s="47"/>
    </row>
    <row r="129" spans="1:5" ht="15" customHeight="1">
      <c r="A129" s="37"/>
      <c r="D129" s="49"/>
      <c r="E129" s="47"/>
    </row>
    <row r="130" spans="1:5" ht="12.75">
      <c r="A130" s="37"/>
      <c r="B130" s="37"/>
      <c r="D130" s="49"/>
      <c r="E130" s="38"/>
    </row>
    <row r="131" spans="3:5" ht="12.75">
      <c r="C131" s="37"/>
      <c r="D131" s="35"/>
      <c r="E131" s="47"/>
    </row>
    <row r="132" spans="4:5" ht="12.75">
      <c r="D132" s="39"/>
      <c r="E132" s="40"/>
    </row>
    <row r="133" spans="2:5" ht="12.75">
      <c r="B133" s="37"/>
      <c r="D133" s="35"/>
      <c r="E133" s="38"/>
    </row>
    <row r="134" spans="3:5" ht="12.75">
      <c r="C134" s="37"/>
      <c r="D134" s="35"/>
      <c r="E134" s="38"/>
    </row>
    <row r="135" spans="4:5" ht="12.75">
      <c r="D135" s="43"/>
      <c r="E135" s="44"/>
    </row>
    <row r="136" spans="3:5" ht="22.5" customHeight="1">
      <c r="C136" s="37"/>
      <c r="D136" s="35"/>
      <c r="E136" s="45"/>
    </row>
    <row r="137" spans="4:5" ht="12.75">
      <c r="D137" s="35"/>
      <c r="E137" s="44"/>
    </row>
    <row r="138" spans="2:5" ht="12.75">
      <c r="B138" s="37"/>
      <c r="D138" s="41"/>
      <c r="E138" s="47"/>
    </row>
    <row r="139" spans="3:5" ht="12.75">
      <c r="C139" s="37"/>
      <c r="D139" s="41"/>
      <c r="E139" s="48"/>
    </row>
    <row r="140" spans="4:5" ht="12.75">
      <c r="D140" s="43"/>
      <c r="E140" s="40"/>
    </row>
    <row r="141" spans="1:5" ht="13.5" customHeight="1">
      <c r="A141" s="37"/>
      <c r="D141" s="49"/>
      <c r="E141" s="47"/>
    </row>
    <row r="142" spans="2:5" ht="13.5" customHeight="1">
      <c r="B142" s="37"/>
      <c r="D142" s="35"/>
      <c r="E142" s="47"/>
    </row>
    <row r="143" spans="3:5" ht="13.5" customHeight="1">
      <c r="C143" s="37"/>
      <c r="D143" s="35"/>
      <c r="E143" s="38"/>
    </row>
    <row r="144" spans="3:5" ht="12.75">
      <c r="C144" s="37"/>
      <c r="D144" s="43"/>
      <c r="E144" s="40"/>
    </row>
    <row r="145" spans="3:5" ht="12.75">
      <c r="C145" s="37"/>
      <c r="D145" s="35"/>
      <c r="E145" s="38"/>
    </row>
    <row r="146" spans="4:5" ht="12.75">
      <c r="D146" s="56"/>
      <c r="E146" s="57"/>
    </row>
    <row r="147" spans="3:5" ht="12.75">
      <c r="C147" s="37"/>
      <c r="D147" s="41"/>
      <c r="E147" s="58"/>
    </row>
    <row r="148" spans="3:5" ht="12.75">
      <c r="C148" s="37"/>
      <c r="D148" s="43"/>
      <c r="E148" s="44"/>
    </row>
    <row r="149" spans="4:5" ht="12.75">
      <c r="D149" s="56"/>
      <c r="E149" s="63"/>
    </row>
    <row r="150" spans="2:5" ht="12.75">
      <c r="B150" s="37"/>
      <c r="D150" s="51"/>
      <c r="E150" s="61"/>
    </row>
    <row r="151" spans="3:5" ht="12.75">
      <c r="C151" s="37"/>
      <c r="D151" s="51"/>
      <c r="E151" s="38"/>
    </row>
    <row r="152" spans="3:5" ht="12.75">
      <c r="C152" s="37"/>
      <c r="D152" s="43"/>
      <c r="E152" s="44"/>
    </row>
    <row r="153" spans="3:5" ht="12.75">
      <c r="C153" s="37"/>
      <c r="D153" s="43"/>
      <c r="E153" s="44"/>
    </row>
    <row r="154" spans="4:5" ht="12.75">
      <c r="D154" s="35"/>
      <c r="E154" s="36"/>
    </row>
    <row r="155" spans="1:5" s="64" customFormat="1" ht="18" customHeight="1">
      <c r="A155" s="166"/>
      <c r="B155" s="167"/>
      <c r="C155" s="167"/>
      <c r="D155" s="167"/>
      <c r="E155" s="167"/>
    </row>
    <row r="156" spans="1:5" ht="28.5" customHeight="1">
      <c r="A156" s="53"/>
      <c r="B156" s="53"/>
      <c r="C156" s="53"/>
      <c r="D156" s="54"/>
      <c r="E156" s="55"/>
    </row>
    <row r="158" spans="1:5" ht="15.75">
      <c r="A158" s="66"/>
      <c r="B158" s="37"/>
      <c r="C158" s="37"/>
      <c r="D158" s="67"/>
      <c r="E158" s="11"/>
    </row>
    <row r="159" spans="1:5" ht="12.75">
      <c r="A159" s="37"/>
      <c r="B159" s="37"/>
      <c r="C159" s="37"/>
      <c r="D159" s="67"/>
      <c r="E159" s="11"/>
    </row>
    <row r="160" spans="1:5" ht="17.25" customHeight="1">
      <c r="A160" s="37"/>
      <c r="B160" s="37"/>
      <c r="C160" s="37"/>
      <c r="D160" s="67"/>
      <c r="E160" s="11"/>
    </row>
    <row r="161" spans="1:5" ht="13.5" customHeight="1">
      <c r="A161" s="37"/>
      <c r="B161" s="37"/>
      <c r="C161" s="37"/>
      <c r="D161" s="67"/>
      <c r="E161" s="11"/>
    </row>
    <row r="162" spans="1:5" ht="12.75">
      <c r="A162" s="37"/>
      <c r="B162" s="37"/>
      <c r="C162" s="37"/>
      <c r="D162" s="67"/>
      <c r="E162" s="11"/>
    </row>
    <row r="163" spans="1:3" ht="12.75">
      <c r="A163" s="37"/>
      <c r="B163" s="37"/>
      <c r="C163" s="37"/>
    </row>
    <row r="164" spans="1:5" ht="12.75">
      <c r="A164" s="37"/>
      <c r="B164" s="37"/>
      <c r="C164" s="37"/>
      <c r="D164" s="67"/>
      <c r="E164" s="11"/>
    </row>
    <row r="165" spans="1:5" ht="12.75">
      <c r="A165" s="37"/>
      <c r="B165" s="37"/>
      <c r="C165" s="37"/>
      <c r="D165" s="67"/>
      <c r="E165" s="68"/>
    </row>
    <row r="166" spans="1:5" ht="12.75">
      <c r="A166" s="37"/>
      <c r="B166" s="37"/>
      <c r="C166" s="37"/>
      <c r="D166" s="67"/>
      <c r="E166" s="11"/>
    </row>
    <row r="167" spans="1:5" ht="22.5" customHeight="1">
      <c r="A167" s="37"/>
      <c r="B167" s="37"/>
      <c r="C167" s="37"/>
      <c r="D167" s="67"/>
      <c r="E167" s="45"/>
    </row>
    <row r="168" spans="4:5" ht="22.5" customHeight="1">
      <c r="D168" s="43"/>
      <c r="E168" s="46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8"/>
  <sheetViews>
    <sheetView zoomScalePageLayoutView="0" workbookViewId="0" topLeftCell="A1">
      <selection activeCell="C27" sqref="C27"/>
    </sheetView>
  </sheetViews>
  <sheetFormatPr defaultColWidth="11.421875" defaultRowHeight="12.75" outlineLevelRow="7"/>
  <cols>
    <col min="1" max="1" width="11.421875" style="91" bestFit="1" customWidth="1"/>
    <col min="2" max="2" width="34.421875" style="92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9.710937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 thickBo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s="11" customFormat="1" ht="39.75" thickBot="1" thickTop="1">
      <c r="A2" s="131" t="s">
        <v>29</v>
      </c>
      <c r="B2" s="132" t="s">
        <v>30</v>
      </c>
      <c r="C2" s="133" t="s">
        <v>47</v>
      </c>
      <c r="D2" s="134" t="s">
        <v>64</v>
      </c>
      <c r="E2" s="134" t="s">
        <v>18</v>
      </c>
      <c r="F2" s="134" t="s">
        <v>19</v>
      </c>
      <c r="G2" s="134" t="s">
        <v>58</v>
      </c>
      <c r="H2" s="134" t="s">
        <v>31</v>
      </c>
      <c r="I2" s="134" t="s">
        <v>62</v>
      </c>
      <c r="J2" s="134" t="s">
        <v>21</v>
      </c>
      <c r="K2" s="133" t="s">
        <v>48</v>
      </c>
      <c r="L2" s="135" t="s">
        <v>49</v>
      </c>
    </row>
    <row r="3" spans="1:13" s="11" customFormat="1" ht="13.5" thickTop="1">
      <c r="A3" s="169" t="s">
        <v>60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1"/>
      <c r="M3" s="61"/>
    </row>
    <row r="4" spans="1:13" s="11" customFormat="1" ht="12.75">
      <c r="A4" s="113"/>
      <c r="B4" s="121" t="s">
        <v>54</v>
      </c>
      <c r="C4" s="114"/>
      <c r="D4" s="115"/>
      <c r="E4" s="115"/>
      <c r="F4" s="115"/>
      <c r="G4" s="115"/>
      <c r="H4" s="115"/>
      <c r="I4" s="115"/>
      <c r="J4" s="115"/>
      <c r="K4" s="115"/>
      <c r="L4" s="116"/>
      <c r="M4" s="61"/>
    </row>
    <row r="5" spans="1:13" s="11" customFormat="1" ht="12.75" customHeight="1">
      <c r="A5" s="122"/>
      <c r="B5" s="121" t="s">
        <v>55</v>
      </c>
      <c r="C5" s="114"/>
      <c r="D5" s="115"/>
      <c r="E5" s="115"/>
      <c r="F5" s="115"/>
      <c r="G5" s="115"/>
      <c r="H5" s="115"/>
      <c r="I5" s="115"/>
      <c r="J5" s="115"/>
      <c r="K5" s="115"/>
      <c r="L5" s="116"/>
      <c r="M5" s="61"/>
    </row>
    <row r="6" spans="1:13" s="11" customFormat="1" ht="12.75">
      <c r="A6" s="113">
        <v>3</v>
      </c>
      <c r="B6" s="121" t="s">
        <v>32</v>
      </c>
      <c r="C6" s="115">
        <f>C7+C11+C16</f>
        <v>3886750</v>
      </c>
      <c r="D6" s="115">
        <f>D7+D11+D16</f>
        <v>3750650</v>
      </c>
      <c r="E6" s="115">
        <f aca="true" t="shared" si="0" ref="E6:J6">E7+E11+E16</f>
        <v>1000</v>
      </c>
      <c r="F6" s="115">
        <f t="shared" si="0"/>
        <v>118100</v>
      </c>
      <c r="G6" s="115">
        <f t="shared" si="0"/>
        <v>14000</v>
      </c>
      <c r="H6" s="115">
        <f t="shared" si="0"/>
        <v>3000</v>
      </c>
      <c r="I6" s="115">
        <f t="shared" si="0"/>
        <v>0</v>
      </c>
      <c r="J6" s="115">
        <f t="shared" si="0"/>
        <v>0</v>
      </c>
      <c r="K6" s="115">
        <f>K7+K11+K16</f>
        <v>3675500</v>
      </c>
      <c r="L6" s="115">
        <f>L7+L11+L16</f>
        <v>3676500</v>
      </c>
      <c r="M6" s="61"/>
    </row>
    <row r="7" spans="1:13" s="11" customFormat="1" ht="12.75">
      <c r="A7" s="113">
        <v>31</v>
      </c>
      <c r="B7" s="121" t="s">
        <v>33</v>
      </c>
      <c r="C7" s="115">
        <f>SUM(C8:C10)</f>
        <v>2860000</v>
      </c>
      <c r="D7" s="115">
        <f>SUM(D8:D10)</f>
        <v>2860000</v>
      </c>
      <c r="E7" s="115">
        <f aca="true" t="shared" si="1" ref="E7:J7">SUM(E8:E10)</f>
        <v>0</v>
      </c>
      <c r="F7" s="115">
        <f t="shared" si="1"/>
        <v>0</v>
      </c>
      <c r="G7" s="115">
        <f t="shared" si="1"/>
        <v>0</v>
      </c>
      <c r="H7" s="115">
        <f t="shared" si="1"/>
        <v>0</v>
      </c>
      <c r="I7" s="115">
        <f t="shared" si="1"/>
        <v>0</v>
      </c>
      <c r="J7" s="115">
        <f t="shared" si="1"/>
        <v>0</v>
      </c>
      <c r="K7" s="115">
        <v>2860000</v>
      </c>
      <c r="L7" s="116">
        <v>2860000</v>
      </c>
      <c r="M7" s="61"/>
    </row>
    <row r="8" spans="1:13" ht="12.75">
      <c r="A8" s="123">
        <v>311</v>
      </c>
      <c r="B8" s="117" t="s">
        <v>34</v>
      </c>
      <c r="C8" s="119">
        <f>SUM(D8:J8)</f>
        <v>2472000</v>
      </c>
      <c r="D8" s="119">
        <v>2472000</v>
      </c>
      <c r="E8" s="119"/>
      <c r="F8" s="119"/>
      <c r="G8" s="119"/>
      <c r="H8" s="119"/>
      <c r="I8" s="119"/>
      <c r="J8" s="119"/>
      <c r="K8" s="119"/>
      <c r="L8" s="120"/>
      <c r="M8" s="59"/>
    </row>
    <row r="9" spans="1:13" ht="12.75">
      <c r="A9" s="123">
        <v>312</v>
      </c>
      <c r="B9" s="117" t="s">
        <v>35</v>
      </c>
      <c r="C9" s="119">
        <f>SUM(D9:J9)</f>
        <v>10000</v>
      </c>
      <c r="D9" s="119">
        <v>10000</v>
      </c>
      <c r="E9" s="119"/>
      <c r="F9" s="119"/>
      <c r="G9" s="119"/>
      <c r="H9" s="119"/>
      <c r="I9" s="119"/>
      <c r="J9" s="119"/>
      <c r="K9" s="119"/>
      <c r="L9" s="120"/>
      <c r="M9" s="59"/>
    </row>
    <row r="10" spans="1:13" ht="12.75">
      <c r="A10" s="123">
        <v>313</v>
      </c>
      <c r="B10" s="117" t="s">
        <v>36</v>
      </c>
      <c r="C10" s="119">
        <f>SUM(D10:J10)</f>
        <v>378000</v>
      </c>
      <c r="D10" s="119">
        <v>378000</v>
      </c>
      <c r="E10" s="119"/>
      <c r="F10" s="119"/>
      <c r="G10" s="119"/>
      <c r="H10" s="119"/>
      <c r="I10" s="119"/>
      <c r="J10" s="119"/>
      <c r="K10" s="119"/>
      <c r="L10" s="120"/>
      <c r="M10" s="59"/>
    </row>
    <row r="11" spans="1:13" s="11" customFormat="1" ht="12.75">
      <c r="A11" s="113">
        <v>32</v>
      </c>
      <c r="B11" s="121" t="s">
        <v>37</v>
      </c>
      <c r="C11" s="115">
        <f>SUM(C12:C15)</f>
        <v>1024150</v>
      </c>
      <c r="D11" s="115">
        <f>SUM(D12:D15)</f>
        <v>888150</v>
      </c>
      <c r="E11" s="115">
        <f aca="true" t="shared" si="2" ref="E11:J11">SUM(E12:E15)</f>
        <v>1000</v>
      </c>
      <c r="F11" s="115">
        <f t="shared" si="2"/>
        <v>118000</v>
      </c>
      <c r="G11" s="115">
        <f t="shared" si="2"/>
        <v>14000</v>
      </c>
      <c r="H11" s="115">
        <f t="shared" si="2"/>
        <v>3000</v>
      </c>
      <c r="I11" s="115">
        <f t="shared" si="2"/>
        <v>0</v>
      </c>
      <c r="J11" s="115">
        <f t="shared" si="2"/>
        <v>0</v>
      </c>
      <c r="K11" s="115">
        <v>812400</v>
      </c>
      <c r="L11" s="115">
        <v>813400</v>
      </c>
      <c r="M11" s="61"/>
    </row>
    <row r="12" spans="1:13" ht="12.75">
      <c r="A12" s="123">
        <v>321</v>
      </c>
      <c r="B12" s="117" t="s">
        <v>38</v>
      </c>
      <c r="C12" s="119">
        <f>SUM(D12:J12)</f>
        <v>243000</v>
      </c>
      <c r="D12" s="119">
        <v>240000</v>
      </c>
      <c r="E12" s="119"/>
      <c r="F12" s="119">
        <v>3000</v>
      </c>
      <c r="G12" s="119"/>
      <c r="H12" s="119"/>
      <c r="I12" s="119"/>
      <c r="J12" s="119"/>
      <c r="K12" s="119"/>
      <c r="L12" s="120"/>
      <c r="M12" s="59"/>
    </row>
    <row r="13" spans="1:13" ht="12.75">
      <c r="A13" s="123">
        <v>322</v>
      </c>
      <c r="B13" s="117" t="s">
        <v>39</v>
      </c>
      <c r="C13" s="119">
        <f>SUM(D13:J13)</f>
        <v>238350</v>
      </c>
      <c r="D13" s="119">
        <v>120350</v>
      </c>
      <c r="E13" s="119">
        <v>1000</v>
      </c>
      <c r="F13" s="119">
        <v>100000</v>
      </c>
      <c r="G13" s="119">
        <v>14000</v>
      </c>
      <c r="H13" s="119">
        <v>3000</v>
      </c>
      <c r="I13" s="119"/>
      <c r="J13" s="119"/>
      <c r="K13" s="119"/>
      <c r="L13" s="120"/>
      <c r="M13" s="59"/>
    </row>
    <row r="14" spans="1:13" ht="12.75">
      <c r="A14" s="123">
        <v>323</v>
      </c>
      <c r="B14" s="117" t="s">
        <v>40</v>
      </c>
      <c r="C14" s="119">
        <f>SUM(D14:J14)</f>
        <v>541000</v>
      </c>
      <c r="D14" s="119">
        <v>526000</v>
      </c>
      <c r="E14" s="119"/>
      <c r="F14" s="119">
        <v>15000</v>
      </c>
      <c r="G14" s="119"/>
      <c r="H14" s="119"/>
      <c r="I14" s="119"/>
      <c r="J14" s="119"/>
      <c r="K14" s="119"/>
      <c r="L14" s="120"/>
      <c r="M14" s="59"/>
    </row>
    <row r="15" spans="1:13" ht="12.75">
      <c r="A15" s="123">
        <v>329</v>
      </c>
      <c r="B15" s="117" t="s">
        <v>41</v>
      </c>
      <c r="C15" s="119">
        <f>SUM(D15:J15)</f>
        <v>1800</v>
      </c>
      <c r="D15" s="119">
        <v>1800</v>
      </c>
      <c r="E15" s="119"/>
      <c r="F15" s="119"/>
      <c r="G15" s="119"/>
      <c r="H15" s="119"/>
      <c r="I15" s="119"/>
      <c r="J15" s="119"/>
      <c r="K15" s="119"/>
      <c r="L15" s="120"/>
      <c r="M15" s="59"/>
    </row>
    <row r="16" spans="1:13" s="11" customFormat="1" ht="12.75">
      <c r="A16" s="113">
        <v>34</v>
      </c>
      <c r="B16" s="121" t="s">
        <v>42</v>
      </c>
      <c r="C16" s="115">
        <f>C17</f>
        <v>2600</v>
      </c>
      <c r="D16" s="115">
        <f>D17</f>
        <v>2500</v>
      </c>
      <c r="E16" s="115">
        <f aca="true" t="shared" si="3" ref="E16:J16">E17</f>
        <v>0</v>
      </c>
      <c r="F16" s="115">
        <f t="shared" si="3"/>
        <v>100</v>
      </c>
      <c r="G16" s="115">
        <f t="shared" si="3"/>
        <v>0</v>
      </c>
      <c r="H16" s="115">
        <f t="shared" si="3"/>
        <v>0</v>
      </c>
      <c r="I16" s="115">
        <f t="shared" si="3"/>
        <v>0</v>
      </c>
      <c r="J16" s="115">
        <f t="shared" si="3"/>
        <v>0</v>
      </c>
      <c r="K16" s="115">
        <v>3100</v>
      </c>
      <c r="L16" s="116">
        <v>3100</v>
      </c>
      <c r="M16" s="61"/>
    </row>
    <row r="17" spans="1:13" ht="12.75">
      <c r="A17" s="123">
        <v>343</v>
      </c>
      <c r="B17" s="117" t="s">
        <v>43</v>
      </c>
      <c r="C17" s="119">
        <f>SUM(D17:J17)</f>
        <v>2600</v>
      </c>
      <c r="D17" s="119">
        <v>2500</v>
      </c>
      <c r="E17" s="119"/>
      <c r="F17" s="119">
        <v>100</v>
      </c>
      <c r="G17" s="119"/>
      <c r="H17" s="119"/>
      <c r="I17" s="119"/>
      <c r="J17" s="119"/>
      <c r="K17" s="119"/>
      <c r="L17" s="120"/>
      <c r="M17" s="59"/>
    </row>
    <row r="18" spans="1:13" s="11" customFormat="1" ht="25.5">
      <c r="A18" s="113">
        <v>4</v>
      </c>
      <c r="B18" s="121" t="s">
        <v>45</v>
      </c>
      <c r="C18" s="115">
        <f>C19</f>
        <v>687700</v>
      </c>
      <c r="D18" s="115">
        <f>D19</f>
        <v>530900</v>
      </c>
      <c r="E18" s="115">
        <f>E19</f>
        <v>0</v>
      </c>
      <c r="F18" s="115">
        <f>F19</f>
        <v>2000</v>
      </c>
      <c r="G18" s="115">
        <f>G19</f>
        <v>152000</v>
      </c>
      <c r="H18" s="115">
        <f>SUM(H19+H22)</f>
        <v>0</v>
      </c>
      <c r="I18" s="115">
        <f>SUM(I19+I22)</f>
        <v>2800</v>
      </c>
      <c r="J18" s="115">
        <f>SUM(J19+J22)</f>
        <v>0</v>
      </c>
      <c r="K18" s="115">
        <v>4800</v>
      </c>
      <c r="L18" s="116">
        <v>4800</v>
      </c>
      <c r="M18" s="61"/>
    </row>
    <row r="19" spans="1:13" s="11" customFormat="1" ht="25.5" outlineLevel="7">
      <c r="A19" s="113">
        <v>42</v>
      </c>
      <c r="B19" s="121" t="s">
        <v>46</v>
      </c>
      <c r="C19" s="115">
        <f aca="true" t="shared" si="4" ref="C19:H19">C20+C21+C22</f>
        <v>687700</v>
      </c>
      <c r="D19" s="115">
        <f t="shared" si="4"/>
        <v>530900</v>
      </c>
      <c r="E19" s="115">
        <f t="shared" si="4"/>
        <v>0</v>
      </c>
      <c r="F19" s="115">
        <f t="shared" si="4"/>
        <v>2000</v>
      </c>
      <c r="G19" s="115">
        <f t="shared" si="4"/>
        <v>152000</v>
      </c>
      <c r="H19" s="115">
        <f t="shared" si="4"/>
        <v>0</v>
      </c>
      <c r="I19" s="115">
        <f>I20+I21</f>
        <v>2800</v>
      </c>
      <c r="J19" s="115">
        <f>J20+J21</f>
        <v>0</v>
      </c>
      <c r="K19" s="115"/>
      <c r="L19" s="116"/>
      <c r="M19" s="61"/>
    </row>
    <row r="20" spans="1:13" ht="12.75">
      <c r="A20" s="123">
        <v>422</v>
      </c>
      <c r="B20" s="117" t="s">
        <v>44</v>
      </c>
      <c r="C20" s="119">
        <f>SUM(D20:J20)</f>
        <v>2800</v>
      </c>
      <c r="D20" s="119"/>
      <c r="E20" s="119"/>
      <c r="F20" s="119"/>
      <c r="G20" s="119"/>
      <c r="H20" s="119"/>
      <c r="I20" s="119">
        <v>2800</v>
      </c>
      <c r="J20" s="119"/>
      <c r="K20" s="119"/>
      <c r="L20" s="120"/>
      <c r="M20" s="59"/>
    </row>
    <row r="21" spans="1:13" ht="25.5">
      <c r="A21" s="123">
        <v>424</v>
      </c>
      <c r="B21" s="117" t="s">
        <v>50</v>
      </c>
      <c r="C21" s="119">
        <f>SUM(D21:J21)</f>
        <v>2000</v>
      </c>
      <c r="D21" s="119"/>
      <c r="E21" s="119"/>
      <c r="F21" s="119">
        <v>2000</v>
      </c>
      <c r="G21" s="119"/>
      <c r="H21" s="119"/>
      <c r="I21" s="119"/>
      <c r="J21" s="119"/>
      <c r="K21" s="119"/>
      <c r="L21" s="120"/>
      <c r="M21" s="59"/>
    </row>
    <row r="22" spans="1:13" ht="12.75">
      <c r="A22" s="123">
        <v>451</v>
      </c>
      <c r="B22" s="117" t="s">
        <v>61</v>
      </c>
      <c r="C22" s="119">
        <f>SUM(D22:J22)</f>
        <v>682900</v>
      </c>
      <c r="D22" s="119">
        <v>530900</v>
      </c>
      <c r="E22" s="119"/>
      <c r="F22" s="119"/>
      <c r="G22" s="119">
        <v>152000</v>
      </c>
      <c r="H22" s="119"/>
      <c r="I22" s="119"/>
      <c r="J22" s="119"/>
      <c r="K22" s="119"/>
      <c r="L22" s="120"/>
      <c r="M22" s="59"/>
    </row>
    <row r="23" spans="1:13" ht="12.75">
      <c r="A23" s="113"/>
      <c r="B23" s="117"/>
      <c r="C23" s="119">
        <f>SUM(D23:J23)</f>
        <v>0</v>
      </c>
      <c r="D23" s="119"/>
      <c r="E23" s="119"/>
      <c r="F23" s="119"/>
      <c r="G23" s="119"/>
      <c r="H23" s="119"/>
      <c r="I23" s="119"/>
      <c r="J23" s="119"/>
      <c r="K23" s="119"/>
      <c r="L23" s="120"/>
      <c r="M23" s="59"/>
    </row>
    <row r="24" spans="1:13" ht="12.75">
      <c r="A24" s="113"/>
      <c r="B24" s="129" t="s">
        <v>63</v>
      </c>
      <c r="C24" s="130">
        <f aca="true" t="shared" si="5" ref="C24:L24">SUM(C18+C6)</f>
        <v>4574450</v>
      </c>
      <c r="D24" s="130">
        <f t="shared" si="5"/>
        <v>4281550</v>
      </c>
      <c r="E24" s="130">
        <f t="shared" si="5"/>
        <v>1000</v>
      </c>
      <c r="F24" s="130">
        <f t="shared" si="5"/>
        <v>120100</v>
      </c>
      <c r="G24" s="130">
        <f>SUM(G18+G6)</f>
        <v>166000</v>
      </c>
      <c r="H24" s="130">
        <f t="shared" si="5"/>
        <v>3000</v>
      </c>
      <c r="I24" s="130">
        <f t="shared" si="5"/>
        <v>2800</v>
      </c>
      <c r="J24" s="130">
        <f t="shared" si="5"/>
        <v>0</v>
      </c>
      <c r="K24" s="130">
        <f t="shared" si="5"/>
        <v>3680300</v>
      </c>
      <c r="L24" s="130">
        <f t="shared" si="5"/>
        <v>3681300</v>
      </c>
      <c r="M24" s="59"/>
    </row>
    <row r="25" spans="1:12" ht="12.75">
      <c r="A25" s="113"/>
      <c r="B25" s="117"/>
      <c r="C25" s="118"/>
      <c r="D25" s="118"/>
      <c r="E25" s="118"/>
      <c r="F25" s="118"/>
      <c r="G25" s="118"/>
      <c r="H25" s="118"/>
      <c r="I25" s="118"/>
      <c r="J25" s="118"/>
      <c r="K25" s="118"/>
      <c r="L25" s="124"/>
    </row>
    <row r="26" spans="1:12" ht="12.75">
      <c r="A26" s="113"/>
      <c r="B26" s="117"/>
      <c r="C26" s="118"/>
      <c r="D26" s="118"/>
      <c r="E26" s="118"/>
      <c r="F26" s="118"/>
      <c r="G26" s="118"/>
      <c r="H26" s="118"/>
      <c r="I26" s="118"/>
      <c r="J26" s="118"/>
      <c r="K26" s="118"/>
      <c r="L26" s="124"/>
    </row>
    <row r="27" spans="1:12" ht="12.75">
      <c r="A27" s="113"/>
      <c r="B27" s="117"/>
      <c r="C27" s="118"/>
      <c r="D27" s="118"/>
      <c r="E27" s="118"/>
      <c r="F27" s="118"/>
      <c r="G27" s="118"/>
      <c r="H27" s="118"/>
      <c r="I27" s="118"/>
      <c r="J27" s="118"/>
      <c r="K27" s="118"/>
      <c r="L27" s="124"/>
    </row>
    <row r="28" spans="1:12" ht="12.75">
      <c r="A28" s="113"/>
      <c r="B28" s="117"/>
      <c r="C28" s="118"/>
      <c r="D28" s="118"/>
      <c r="E28" s="118"/>
      <c r="F28" s="118"/>
      <c r="G28" s="118"/>
      <c r="H28" s="118"/>
      <c r="I28" s="118"/>
      <c r="J28" s="118"/>
      <c r="K28" s="118"/>
      <c r="L28" s="124"/>
    </row>
    <row r="29" spans="1:12" ht="12.75">
      <c r="A29" s="113"/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24"/>
    </row>
    <row r="30" spans="1:12" ht="12.75">
      <c r="A30" s="113"/>
      <c r="B30" s="117"/>
      <c r="C30" s="118"/>
      <c r="D30" s="118"/>
      <c r="E30" s="118"/>
      <c r="F30" s="118"/>
      <c r="G30" s="118"/>
      <c r="H30" s="118"/>
      <c r="I30" s="118"/>
      <c r="J30" s="118"/>
      <c r="K30" s="118"/>
      <c r="L30" s="124"/>
    </row>
    <row r="31" spans="1:12" ht="12.75">
      <c r="A31" s="113"/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24"/>
    </row>
    <row r="32" spans="1:12" ht="12.75">
      <c r="A32" s="113"/>
      <c r="B32" s="117"/>
      <c r="C32" s="118"/>
      <c r="D32" s="118"/>
      <c r="E32" s="118"/>
      <c r="F32" s="118"/>
      <c r="G32" s="118"/>
      <c r="H32" s="118"/>
      <c r="I32" s="118"/>
      <c r="J32" s="118"/>
      <c r="K32" s="118"/>
      <c r="L32" s="124"/>
    </row>
    <row r="33" spans="1:12" ht="12.75">
      <c r="A33" s="113"/>
      <c r="B33" s="117"/>
      <c r="C33" s="118"/>
      <c r="D33" s="118"/>
      <c r="E33" s="118"/>
      <c r="F33" s="118"/>
      <c r="G33" s="118"/>
      <c r="H33" s="118"/>
      <c r="I33" s="118"/>
      <c r="J33" s="118"/>
      <c r="K33" s="118"/>
      <c r="L33" s="124"/>
    </row>
    <row r="34" spans="1:12" ht="12.75">
      <c r="A34" s="113"/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24"/>
    </row>
    <row r="35" spans="1:12" ht="12.75">
      <c r="A35" s="113"/>
      <c r="B35" s="117"/>
      <c r="C35" s="118"/>
      <c r="D35" s="118"/>
      <c r="E35" s="118"/>
      <c r="F35" s="118"/>
      <c r="G35" s="118"/>
      <c r="H35" s="118"/>
      <c r="I35" s="118"/>
      <c r="J35" s="118"/>
      <c r="K35" s="118"/>
      <c r="L35" s="124"/>
    </row>
    <row r="36" spans="1:12" ht="12.75">
      <c r="A36" s="113"/>
      <c r="B36" s="117"/>
      <c r="C36" s="118"/>
      <c r="D36" s="118"/>
      <c r="E36" s="118"/>
      <c r="F36" s="118"/>
      <c r="G36" s="118"/>
      <c r="H36" s="118"/>
      <c r="I36" s="118"/>
      <c r="J36" s="118"/>
      <c r="K36" s="118"/>
      <c r="L36" s="124"/>
    </row>
    <row r="37" spans="1:12" ht="13.5" thickBot="1">
      <c r="A37" s="125"/>
      <c r="B37" s="126"/>
      <c r="C37" s="127"/>
      <c r="D37" s="127"/>
      <c r="E37" s="127"/>
      <c r="F37" s="127"/>
      <c r="G37" s="127"/>
      <c r="H37" s="127"/>
      <c r="I37" s="127"/>
      <c r="J37" s="127"/>
      <c r="K37" s="127"/>
      <c r="L37" s="128"/>
    </row>
    <row r="38" spans="1:12" ht="13.5" thickTop="1">
      <c r="A38" s="90"/>
      <c r="B38" s="14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2.75">
      <c r="A39" s="90"/>
      <c r="B39" s="14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90"/>
      <c r="B40" s="14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90"/>
      <c r="B41" s="14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90"/>
      <c r="B42" s="14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2.75">
      <c r="A43" s="90"/>
      <c r="B43" s="14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2.75">
      <c r="A44" s="90"/>
      <c r="B44" s="14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90"/>
      <c r="B45" s="14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2.75">
      <c r="A46" s="90"/>
      <c r="B46" s="14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2.75">
      <c r="A47" s="90"/>
      <c r="B47" s="14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2.75">
      <c r="A48" s="90"/>
      <c r="B48" s="14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2.75">
      <c r="A49" s="90"/>
      <c r="B49" s="14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90"/>
      <c r="B50" s="14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90"/>
      <c r="B51" s="14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2.75">
      <c r="A52" s="90"/>
      <c r="B52" s="14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2.75">
      <c r="A53" s="90"/>
      <c r="B53" s="14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90"/>
      <c r="B54" s="14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90"/>
      <c r="B55" s="14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90"/>
      <c r="B56" s="14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2.75">
      <c r="A57" s="90"/>
      <c r="B57" s="14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2.75">
      <c r="A58" s="90"/>
      <c r="B58" s="14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90"/>
      <c r="B59" s="14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2.75">
      <c r="A60" s="90"/>
      <c r="B60" s="14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2.75">
      <c r="A61" s="90"/>
      <c r="B61" s="14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2.75">
      <c r="A62" s="90"/>
      <c r="B62" s="14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2.75">
      <c r="A63" s="90"/>
      <c r="B63" s="14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90"/>
      <c r="B64" s="14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90"/>
      <c r="B65" s="14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2.75">
      <c r="A66" s="90"/>
      <c r="B66" s="14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2.75">
      <c r="A67" s="90"/>
      <c r="B67" s="14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90"/>
      <c r="B68" s="14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90"/>
      <c r="B69" s="14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90"/>
      <c r="B70" s="14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2.75">
      <c r="A71" s="90"/>
      <c r="B71" s="14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2.75">
      <c r="A72" s="90"/>
      <c r="B72" s="14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90"/>
      <c r="B73" s="14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2.75">
      <c r="A74" s="90"/>
      <c r="B74" s="14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2.75">
      <c r="A75" s="90"/>
      <c r="B75" s="14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2.75">
      <c r="A76" s="90"/>
      <c r="B76" s="14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2.75">
      <c r="A77" s="90"/>
      <c r="B77" s="14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90"/>
      <c r="B78" s="14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90"/>
      <c r="B79" s="14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2.75">
      <c r="A80" s="90"/>
      <c r="B80" s="14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2.75">
      <c r="A81" s="90"/>
      <c r="B81" s="14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90"/>
      <c r="B82" s="14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90"/>
      <c r="B83" s="14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90"/>
      <c r="B84" s="14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2.75">
      <c r="A85" s="90"/>
      <c r="B85" s="14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2.75">
      <c r="A86" s="90"/>
      <c r="B86" s="14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2.75">
      <c r="A87" s="90"/>
      <c r="B87" s="14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2.75">
      <c r="A88" s="90"/>
      <c r="B88" s="14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2.75">
      <c r="A89" s="90"/>
      <c r="B89" s="14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2.75">
      <c r="A90" s="90"/>
      <c r="B90" s="14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90"/>
      <c r="B91" s="14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2.75">
      <c r="A92" s="90"/>
      <c r="B92" s="14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2.75">
      <c r="A93" s="90"/>
      <c r="B93" s="14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2.75">
      <c r="A94" s="90"/>
      <c r="B94" s="14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2.75">
      <c r="A95" s="90"/>
      <c r="B95" s="14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90"/>
      <c r="B96" s="14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90"/>
      <c r="B97" s="14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90"/>
      <c r="B98" s="14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90"/>
      <c r="B99" s="14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90"/>
      <c r="B100" s="14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90"/>
      <c r="B101" s="14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90"/>
      <c r="B102" s="14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90"/>
      <c r="B103" s="14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2.75">
      <c r="A104" s="90"/>
      <c r="B104" s="14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2.75">
      <c r="A105" s="90"/>
      <c r="B105" s="14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2.75">
      <c r="A106" s="90"/>
      <c r="B106" s="14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2.75">
      <c r="A107" s="90"/>
      <c r="B107" s="14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2.75">
      <c r="A108" s="90"/>
      <c r="B108" s="14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2.75">
      <c r="A109" s="90"/>
      <c r="B109" s="14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2.75">
      <c r="A110" s="90"/>
      <c r="B110" s="14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90"/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90"/>
      <c r="B112" s="14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2.75">
      <c r="A113" s="90"/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2.75">
      <c r="A114" s="90"/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2.75">
      <c r="A115" s="90"/>
      <c r="B115" s="14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90"/>
      <c r="B116" s="14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90"/>
      <c r="B117" s="14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90"/>
      <c r="B118" s="14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2.75">
      <c r="A119" s="90"/>
      <c r="B119" s="14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90"/>
      <c r="B120" s="14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90"/>
      <c r="B121" s="14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90"/>
      <c r="B122" s="14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90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90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2.75">
      <c r="A125" s="90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2.75">
      <c r="A126" s="90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2.75">
      <c r="A127" s="90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2.75">
      <c r="A128" s="90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2.75">
      <c r="A129" s="90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90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90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90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90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90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0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90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0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0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0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90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0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0"/>
      <c r="B142" s="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0"/>
      <c r="B143" s="14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0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0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0"/>
      <c r="B146" s="14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90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90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0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0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0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0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0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0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0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0"/>
      <c r="B156" s="14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0"/>
      <c r="B157" s="14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0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0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0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0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0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0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0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0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0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0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0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0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0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0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0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0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0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0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0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0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0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0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0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0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0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0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0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0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0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0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0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0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0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0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0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0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0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0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0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0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0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0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0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0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0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0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0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0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0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0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0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0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0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0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0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0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0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0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0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0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0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0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0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0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0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0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0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0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0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0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0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0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0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0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0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0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0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0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0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0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0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0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0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0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0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0"/>
      <c r="B243" s="14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0"/>
      <c r="B244" s="14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0"/>
      <c r="B245" s="14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0"/>
      <c r="B246" s="14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0"/>
      <c r="B247" s="14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0"/>
      <c r="B248" s="14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0"/>
      <c r="B249" s="14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0"/>
      <c r="B250" s="14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0"/>
      <c r="B251" s="14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0"/>
      <c r="B252" s="14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0"/>
      <c r="B253" s="14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0"/>
      <c r="B254" s="14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0"/>
      <c r="B255" s="14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0"/>
      <c r="B256" s="14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0"/>
      <c r="B257" s="14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0"/>
      <c r="B258" s="14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0"/>
      <c r="B259" s="14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0"/>
      <c r="B260" s="14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0"/>
      <c r="B261" s="14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0"/>
      <c r="B262" s="14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0"/>
      <c r="B263" s="14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0"/>
      <c r="B264" s="14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0"/>
      <c r="B265" s="14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0"/>
      <c r="B266" s="14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0"/>
      <c r="B267" s="14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0"/>
      <c r="B268" s="14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0"/>
      <c r="B269" s="14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0"/>
      <c r="B270" s="14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0"/>
      <c r="B271" s="14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0"/>
      <c r="B272" s="14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0"/>
      <c r="B273" s="14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0"/>
      <c r="B274" s="14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0"/>
      <c r="B275" s="14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0"/>
      <c r="B276" s="14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0"/>
      <c r="B277" s="14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0"/>
      <c r="B278" s="14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0"/>
      <c r="B279" s="14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0"/>
      <c r="B280" s="14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0"/>
      <c r="B281" s="14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0"/>
      <c r="B282" s="14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0"/>
      <c r="B283" s="14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0"/>
      <c r="B284" s="14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0"/>
      <c r="B285" s="14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0"/>
      <c r="B286" s="14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0"/>
      <c r="B287" s="14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0"/>
      <c r="B288" s="14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0"/>
      <c r="B289" s="14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0"/>
      <c r="B290" s="14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0"/>
      <c r="B291" s="14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0"/>
      <c r="B292" s="14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0"/>
      <c r="B293" s="14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0"/>
      <c r="B294" s="14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0"/>
      <c r="B295" s="14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0"/>
      <c r="B296" s="14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0"/>
      <c r="B297" s="14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0"/>
      <c r="B298" s="14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0"/>
      <c r="B299" s="14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0"/>
      <c r="B300" s="14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0"/>
      <c r="B301" s="14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0"/>
      <c r="B302" s="14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0"/>
      <c r="B303" s="14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0"/>
      <c r="B304" s="14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0"/>
      <c r="B305" s="14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0"/>
      <c r="B306" s="14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0"/>
      <c r="B307" s="14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0"/>
      <c r="B308" s="14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</sheetData>
  <sheetProtection/>
  <mergeCells count="2">
    <mergeCell ref="A1:L1"/>
    <mergeCell ref="A3:L3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Knjigovotstvo</cp:lastModifiedBy>
  <cp:lastPrinted>2013-10-15T11:28:39Z</cp:lastPrinted>
  <dcterms:created xsi:type="dcterms:W3CDTF">2013-09-11T11:00:21Z</dcterms:created>
  <dcterms:modified xsi:type="dcterms:W3CDTF">2015-01-27T11:42:24Z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